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fpatt\OneDrive\Documenti\SitoWeb_malinoiswaterslager\2019\Mostre\VICENZA\"/>
    </mc:Choice>
  </mc:AlternateContent>
  <xr:revisionPtr revIDLastSave="0" documentId="13_ncr:1_{D93B2F86-5D05-4088-9B23-2C2278FB1BA7}" xr6:coauthVersionLast="45" xr6:coauthVersionMax="45" xr10:uidLastSave="{00000000-0000-0000-0000-000000000000}"/>
  <bookViews>
    <workbookView xWindow="-108" yWindow="-108" windowWidth="23256" windowHeight="12576" tabRatio="911" activeTab="4" xr2:uid="{00000000-000D-0000-FFFF-FFFF00000000}"/>
  </bookViews>
  <sheets>
    <sheet name="Classifiche" sheetId="5" r:id="rId1"/>
    <sheet name="Speciali" sheetId="4" r:id="rId2"/>
    <sheet name="Stamm" sheetId="1" r:id="rId3"/>
    <sheet name="Coppie" sheetId="2" r:id="rId4"/>
    <sheet name="Singoli" sheetId="3" r:id="rId5"/>
    <sheet name="Abballe" sheetId="45" r:id="rId6"/>
    <sheet name="Abbondanza" sheetId="20" r:id="rId7"/>
    <sheet name="Aleksic" sheetId="14" r:id="rId8"/>
    <sheet name="Bertoni" sheetId="50" r:id="rId9"/>
    <sheet name="Bini" sheetId="51" r:id="rId10"/>
    <sheet name="Bonetti" sheetId="26" r:id="rId11"/>
    <sheet name="Bonfanti" sheetId="11" r:id="rId12"/>
    <sheet name="Bosi" sheetId="49" r:id="rId13"/>
    <sheet name="Bressan" sheetId="33" r:id="rId14"/>
    <sheet name="Cappelletti" sheetId="25" r:id="rId15"/>
    <sheet name="Dalla Valeria" sheetId="19" r:id="rId16"/>
    <sheet name="Di Maio" sheetId="15" r:id="rId17"/>
    <sheet name="Fabbrocile" sheetId="9" r:id="rId18"/>
    <sheet name="Gecchelin " sheetId="48" r:id="rId19"/>
    <sheet name="Gerosa" sheetId="23" r:id="rId20"/>
    <sheet name="Greselin" sheetId="31" r:id="rId21"/>
    <sheet name="Hrustan" sheetId="12" r:id="rId22"/>
    <sheet name="Mabilia" sheetId="13" r:id="rId23"/>
    <sheet name="Malisa" sheetId="46" r:id="rId24"/>
    <sheet name="Mancini" sheetId="22" r:id="rId25"/>
    <sheet name="Mancino" sheetId="29" r:id="rId26"/>
    <sheet name="Marini" sheetId="39" r:id="rId27"/>
    <sheet name="Marson E." sheetId="16" r:id="rId28"/>
    <sheet name="Marson G." sheetId="18" r:id="rId29"/>
    <sheet name="Marson U." sheetId="32" r:id="rId30"/>
    <sheet name="Maso" sheetId="30" r:id="rId31"/>
    <sheet name="Merlo" sheetId="34" r:id="rId32"/>
    <sheet name="Milosevic" sheetId="17" r:id="rId33"/>
    <sheet name="Minieri" sheetId="44" r:id="rId34"/>
    <sheet name="Napolitano" sheetId="38" r:id="rId35"/>
    <sheet name="Naska" sheetId="41" r:id="rId36"/>
    <sheet name="Noto" sheetId="35" r:id="rId37"/>
    <sheet name="Pagliarusco" sheetId="42" r:id="rId38"/>
    <sheet name="Parodi" sheetId="10" r:id="rId39"/>
    <sheet name="Pattaro" sheetId="47" r:id="rId40"/>
    <sheet name="Pegorari" sheetId="24" r:id="rId41"/>
    <sheet name="Pesce" sheetId="43" r:id="rId42"/>
    <sheet name="Piani" sheetId="40" r:id="rId43"/>
    <sheet name="Preti" sheetId="36" r:id="rId44"/>
    <sheet name="Tessaro" sheetId="27" r:id="rId45"/>
    <sheet name="Tosetto" sheetId="21" r:id="rId46"/>
    <sheet name="Scaravetti" sheetId="37" r:id="rId47"/>
    <sheet name="Scrocco" sheetId="28" r:id="rId48"/>
    <sheet name="Premiazioni" sheetId="8" r:id="rId49"/>
  </sheets>
  <definedNames>
    <definedName name="__xlnm._FilterDatabase" localSheetId="4">Singoli!$A$2:$T$5</definedName>
    <definedName name="__xlnm._FilterDatabase_1">Singoli!$A$2:$T$5</definedName>
    <definedName name="_xlnm._FilterDatabase" localSheetId="3" hidden="1">Coppie!$B$2:$B$128</definedName>
    <definedName name="_xlnm._FilterDatabase" localSheetId="4" hidden="1">Singoli!$B$2:$B$110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" i="9" l="1"/>
  <c r="O10" i="9"/>
  <c r="O11" i="9"/>
  <c r="O12" i="9"/>
  <c r="X15" i="1" l="1"/>
  <c r="Q107" i="1" l="1"/>
  <c r="P107" i="1"/>
  <c r="O107" i="1"/>
  <c r="N107" i="1"/>
  <c r="M107" i="1"/>
  <c r="L107" i="1"/>
  <c r="K107" i="1"/>
  <c r="J107" i="1"/>
  <c r="I107" i="1"/>
  <c r="H107" i="1"/>
  <c r="G107" i="1"/>
  <c r="V106" i="1"/>
  <c r="S106" i="1"/>
  <c r="V105" i="1"/>
  <c r="S105" i="1"/>
  <c r="V104" i="1"/>
  <c r="S104" i="1"/>
  <c r="V103" i="1"/>
  <c r="S103" i="1"/>
  <c r="Q222" i="1"/>
  <c r="P222" i="1"/>
  <c r="O222" i="1"/>
  <c r="N222" i="1"/>
  <c r="M222" i="1"/>
  <c r="L222" i="1"/>
  <c r="K222" i="1"/>
  <c r="J222" i="1"/>
  <c r="I222" i="1"/>
  <c r="H222" i="1"/>
  <c r="G222" i="1"/>
  <c r="V221" i="1"/>
  <c r="S221" i="1"/>
  <c r="V220" i="1"/>
  <c r="S220" i="1"/>
  <c r="V219" i="1"/>
  <c r="S219" i="1"/>
  <c r="V218" i="1"/>
  <c r="S218" i="1"/>
  <c r="Q167" i="1"/>
  <c r="P167" i="1"/>
  <c r="O167" i="1"/>
  <c r="N167" i="1"/>
  <c r="M167" i="1"/>
  <c r="L167" i="1"/>
  <c r="K167" i="1"/>
  <c r="J167" i="1"/>
  <c r="I167" i="1"/>
  <c r="H167" i="1"/>
  <c r="G167" i="1"/>
  <c r="V166" i="1"/>
  <c r="S166" i="1"/>
  <c r="V165" i="1"/>
  <c r="S165" i="1"/>
  <c r="V164" i="1"/>
  <c r="S164" i="1"/>
  <c r="V163" i="1"/>
  <c r="S163" i="1"/>
  <c r="O22" i="45"/>
  <c r="O23" i="45"/>
  <c r="O24" i="45"/>
  <c r="O22" i="47"/>
  <c r="O23" i="47"/>
  <c r="O24" i="47"/>
  <c r="Q44" i="51"/>
  <c r="O44" i="51"/>
  <c r="Q43" i="51"/>
  <c r="O43" i="51"/>
  <c r="Q42" i="51"/>
  <c r="O42" i="51"/>
  <c r="Q41" i="51"/>
  <c r="O41" i="51"/>
  <c r="Q40" i="51"/>
  <c r="O40" i="51"/>
  <c r="Q39" i="51"/>
  <c r="O39" i="51"/>
  <c r="Q38" i="51"/>
  <c r="O38" i="51"/>
  <c r="Q37" i="51"/>
  <c r="O37" i="51"/>
  <c r="Q36" i="51"/>
  <c r="O36" i="51"/>
  <c r="Q35" i="51"/>
  <c r="O35" i="51"/>
  <c r="Q34" i="51"/>
  <c r="O34" i="51"/>
  <c r="Q33" i="51"/>
  <c r="O33" i="51"/>
  <c r="Q32" i="51"/>
  <c r="O32" i="51"/>
  <c r="Q31" i="51"/>
  <c r="O31" i="51"/>
  <c r="Q30" i="51"/>
  <c r="O30" i="51"/>
  <c r="Q29" i="51"/>
  <c r="O29" i="51"/>
  <c r="Q28" i="51"/>
  <c r="Q27" i="51"/>
  <c r="Q26" i="51"/>
  <c r="Q25" i="51"/>
  <c r="Q24" i="51"/>
  <c r="Q23" i="51"/>
  <c r="Q22" i="51"/>
  <c r="Q21" i="51"/>
  <c r="O21" i="51"/>
  <c r="Q20" i="51"/>
  <c r="O20" i="51"/>
  <c r="Q19" i="51"/>
  <c r="O19" i="51"/>
  <c r="Q18" i="51"/>
  <c r="O18" i="51"/>
  <c r="Q17" i="51"/>
  <c r="O17" i="51"/>
  <c r="Q16" i="51"/>
  <c r="O16" i="51"/>
  <c r="Q15" i="51"/>
  <c r="O15" i="51"/>
  <c r="Q14" i="51"/>
  <c r="O14" i="51"/>
  <c r="Q13" i="51"/>
  <c r="O13" i="51"/>
  <c r="Q12" i="51"/>
  <c r="O12" i="51"/>
  <c r="Q11" i="51"/>
  <c r="O11" i="51"/>
  <c r="Q10" i="51"/>
  <c r="O10" i="51"/>
  <c r="Q9" i="51"/>
  <c r="O9" i="51"/>
  <c r="Q8" i="51"/>
  <c r="O8" i="51"/>
  <c r="Q7" i="51"/>
  <c r="O7" i="51"/>
  <c r="Q6" i="51"/>
  <c r="O6" i="51"/>
  <c r="Q5" i="51"/>
  <c r="O5" i="51"/>
  <c r="T3" i="51"/>
  <c r="Q3" i="51"/>
  <c r="O8" i="9"/>
  <c r="O7" i="9"/>
  <c r="O6" i="9"/>
  <c r="O5" i="9"/>
  <c r="O25" i="11"/>
  <c r="O26" i="11"/>
  <c r="O27" i="11"/>
  <c r="O28" i="11"/>
  <c r="O22" i="11"/>
  <c r="O23" i="11"/>
  <c r="O24" i="11"/>
  <c r="Q177" i="1"/>
  <c r="P177" i="1"/>
  <c r="O177" i="1"/>
  <c r="N177" i="1"/>
  <c r="M177" i="1"/>
  <c r="L177" i="1"/>
  <c r="K177" i="1"/>
  <c r="J177" i="1"/>
  <c r="I177" i="1"/>
  <c r="H177" i="1"/>
  <c r="G177" i="1"/>
  <c r="V176" i="1"/>
  <c r="S176" i="1"/>
  <c r="V175" i="1"/>
  <c r="S175" i="1"/>
  <c r="V174" i="1"/>
  <c r="S174" i="1"/>
  <c r="V173" i="1"/>
  <c r="V177" i="1"/>
  <c r="S173" i="1"/>
  <c r="Q157" i="1"/>
  <c r="P157" i="1"/>
  <c r="O157" i="1"/>
  <c r="N157" i="1"/>
  <c r="M157" i="1"/>
  <c r="L157" i="1"/>
  <c r="K157" i="1"/>
  <c r="J157" i="1"/>
  <c r="I157" i="1"/>
  <c r="H157" i="1"/>
  <c r="G157" i="1"/>
  <c r="V156" i="1"/>
  <c r="S156" i="1"/>
  <c r="V155" i="1"/>
  <c r="S155" i="1"/>
  <c r="V154" i="1"/>
  <c r="S154" i="1"/>
  <c r="V153" i="1"/>
  <c r="S153" i="1"/>
  <c r="Q232" i="1"/>
  <c r="P232" i="1"/>
  <c r="O232" i="1"/>
  <c r="N232" i="1"/>
  <c r="M232" i="1"/>
  <c r="L232" i="1"/>
  <c r="K232" i="1"/>
  <c r="J232" i="1"/>
  <c r="I232" i="1"/>
  <c r="H232" i="1"/>
  <c r="G232" i="1"/>
  <c r="V231" i="1"/>
  <c r="S231" i="1"/>
  <c r="V230" i="1"/>
  <c r="S230" i="1"/>
  <c r="V229" i="1"/>
  <c r="S229" i="1"/>
  <c r="V228" i="1"/>
  <c r="S228" i="1"/>
  <c r="Q237" i="1"/>
  <c r="P237" i="1"/>
  <c r="O237" i="1"/>
  <c r="N237" i="1"/>
  <c r="M237" i="1"/>
  <c r="L237" i="1"/>
  <c r="K237" i="1"/>
  <c r="J237" i="1"/>
  <c r="I237" i="1"/>
  <c r="H237" i="1"/>
  <c r="G237" i="1"/>
  <c r="V236" i="1"/>
  <c r="S236" i="1"/>
  <c r="V235" i="1"/>
  <c r="S235" i="1"/>
  <c r="V234" i="1"/>
  <c r="S234" i="1"/>
  <c r="V233" i="1"/>
  <c r="S233" i="1"/>
  <c r="Q102" i="1"/>
  <c r="P102" i="1"/>
  <c r="O102" i="1"/>
  <c r="N102" i="1"/>
  <c r="M102" i="1"/>
  <c r="L102" i="1"/>
  <c r="K102" i="1"/>
  <c r="J102" i="1"/>
  <c r="I102" i="1"/>
  <c r="H102" i="1"/>
  <c r="G102" i="1"/>
  <c r="V101" i="1"/>
  <c r="S101" i="1"/>
  <c r="V100" i="1"/>
  <c r="S100" i="1"/>
  <c r="V99" i="1"/>
  <c r="S99" i="1"/>
  <c r="V98" i="1"/>
  <c r="S98" i="1"/>
  <c r="Q112" i="1"/>
  <c r="P112" i="1"/>
  <c r="O112" i="1"/>
  <c r="N112" i="1"/>
  <c r="M112" i="1"/>
  <c r="L112" i="1"/>
  <c r="K112" i="1"/>
  <c r="J112" i="1"/>
  <c r="I112" i="1"/>
  <c r="H112" i="1"/>
  <c r="G112" i="1"/>
  <c r="V111" i="1"/>
  <c r="S111" i="1"/>
  <c r="V110" i="1"/>
  <c r="S110" i="1"/>
  <c r="V109" i="1"/>
  <c r="S109" i="1"/>
  <c r="V108" i="1"/>
  <c r="S108" i="1"/>
  <c r="Q87" i="1"/>
  <c r="P87" i="1"/>
  <c r="O87" i="1"/>
  <c r="N87" i="1"/>
  <c r="M87" i="1"/>
  <c r="L87" i="1"/>
  <c r="K87" i="1"/>
  <c r="J87" i="1"/>
  <c r="I87" i="1"/>
  <c r="H87" i="1"/>
  <c r="G87" i="1"/>
  <c r="V86" i="1"/>
  <c r="S86" i="1"/>
  <c r="V85" i="1"/>
  <c r="S85" i="1"/>
  <c r="V84" i="1"/>
  <c r="V87" i="1" s="1"/>
  <c r="S84" i="1"/>
  <c r="V83" i="1"/>
  <c r="S83" i="1"/>
  <c r="Q122" i="1"/>
  <c r="P122" i="1"/>
  <c r="O122" i="1"/>
  <c r="N122" i="1"/>
  <c r="M122" i="1"/>
  <c r="L122" i="1"/>
  <c r="K122" i="1"/>
  <c r="J122" i="1"/>
  <c r="I122" i="1"/>
  <c r="H122" i="1"/>
  <c r="G122" i="1"/>
  <c r="V121" i="1"/>
  <c r="S121" i="1"/>
  <c r="V120" i="1"/>
  <c r="S120" i="1"/>
  <c r="V119" i="1"/>
  <c r="S119" i="1"/>
  <c r="V118" i="1"/>
  <c r="S118" i="1"/>
  <c r="Q27" i="1"/>
  <c r="P27" i="1"/>
  <c r="O27" i="1"/>
  <c r="N27" i="1"/>
  <c r="M27" i="1"/>
  <c r="L27" i="1"/>
  <c r="K27" i="1"/>
  <c r="J27" i="1"/>
  <c r="I27" i="1"/>
  <c r="H27" i="1"/>
  <c r="G27" i="1"/>
  <c r="V26" i="1"/>
  <c r="S26" i="1"/>
  <c r="V25" i="1"/>
  <c r="S25" i="1"/>
  <c r="V24" i="1"/>
  <c r="S24" i="1"/>
  <c r="V23" i="1"/>
  <c r="V27" i="1" s="1"/>
  <c r="S23" i="1"/>
  <c r="Q22" i="1"/>
  <c r="P22" i="1"/>
  <c r="O22" i="1"/>
  <c r="N22" i="1"/>
  <c r="M22" i="1"/>
  <c r="L22" i="1"/>
  <c r="K22" i="1"/>
  <c r="J22" i="1"/>
  <c r="I22" i="1"/>
  <c r="H22" i="1"/>
  <c r="G22" i="1"/>
  <c r="V21" i="1"/>
  <c r="S21" i="1"/>
  <c r="V20" i="1"/>
  <c r="S20" i="1"/>
  <c r="V19" i="1"/>
  <c r="S19" i="1"/>
  <c r="V18" i="1"/>
  <c r="S18" i="1"/>
  <c r="Q62" i="1"/>
  <c r="P62" i="1"/>
  <c r="O62" i="1"/>
  <c r="N62" i="1"/>
  <c r="M62" i="1"/>
  <c r="L62" i="1"/>
  <c r="K62" i="1"/>
  <c r="J62" i="1"/>
  <c r="I62" i="1"/>
  <c r="H62" i="1"/>
  <c r="G62" i="1"/>
  <c r="V61" i="1"/>
  <c r="S61" i="1"/>
  <c r="V60" i="1"/>
  <c r="S60" i="1"/>
  <c r="V59" i="1"/>
  <c r="S59" i="1"/>
  <c r="V58" i="1"/>
  <c r="S58" i="1"/>
  <c r="Q47" i="1"/>
  <c r="P47" i="1"/>
  <c r="O47" i="1"/>
  <c r="N47" i="1"/>
  <c r="M47" i="1"/>
  <c r="L47" i="1"/>
  <c r="K47" i="1"/>
  <c r="J47" i="1"/>
  <c r="I47" i="1"/>
  <c r="H47" i="1"/>
  <c r="G47" i="1"/>
  <c r="V46" i="1"/>
  <c r="S46" i="1"/>
  <c r="V45" i="1"/>
  <c r="S45" i="1"/>
  <c r="V44" i="1"/>
  <c r="S44" i="1"/>
  <c r="V43" i="1"/>
  <c r="S43" i="1"/>
  <c r="Q192" i="1"/>
  <c r="P192" i="1"/>
  <c r="O192" i="1"/>
  <c r="N192" i="1"/>
  <c r="M192" i="1"/>
  <c r="L192" i="1"/>
  <c r="K192" i="1"/>
  <c r="J192" i="1"/>
  <c r="I192" i="1"/>
  <c r="H192" i="1"/>
  <c r="G192" i="1"/>
  <c r="V191" i="1"/>
  <c r="S191" i="1"/>
  <c r="V190" i="1"/>
  <c r="S190" i="1"/>
  <c r="V189" i="1"/>
  <c r="S189" i="1"/>
  <c r="V188" i="1"/>
  <c r="S188" i="1"/>
  <c r="Q97" i="1"/>
  <c r="P97" i="1"/>
  <c r="O97" i="1"/>
  <c r="N97" i="1"/>
  <c r="M97" i="1"/>
  <c r="L97" i="1"/>
  <c r="K97" i="1"/>
  <c r="J97" i="1"/>
  <c r="I97" i="1"/>
  <c r="H97" i="1"/>
  <c r="G97" i="1"/>
  <c r="V96" i="1"/>
  <c r="S96" i="1"/>
  <c r="V95" i="1"/>
  <c r="S95" i="1"/>
  <c r="V94" i="1"/>
  <c r="S94" i="1"/>
  <c r="V93" i="1"/>
  <c r="S93" i="1"/>
  <c r="Q182" i="1"/>
  <c r="P182" i="1"/>
  <c r="O182" i="1"/>
  <c r="N182" i="1"/>
  <c r="M182" i="1"/>
  <c r="L182" i="1"/>
  <c r="K182" i="1"/>
  <c r="J182" i="1"/>
  <c r="I182" i="1"/>
  <c r="H182" i="1"/>
  <c r="G182" i="1"/>
  <c r="V181" i="1"/>
  <c r="S181" i="1"/>
  <c r="V180" i="1"/>
  <c r="S180" i="1"/>
  <c r="V179" i="1"/>
  <c r="S179" i="1"/>
  <c r="V178" i="1"/>
  <c r="S178" i="1"/>
  <c r="Q117" i="1"/>
  <c r="P117" i="1"/>
  <c r="O117" i="1"/>
  <c r="N117" i="1"/>
  <c r="M117" i="1"/>
  <c r="L117" i="1"/>
  <c r="K117" i="1"/>
  <c r="J117" i="1"/>
  <c r="I117" i="1"/>
  <c r="H117" i="1"/>
  <c r="G117" i="1"/>
  <c r="V116" i="1"/>
  <c r="S116" i="1"/>
  <c r="V115" i="1"/>
  <c r="S115" i="1"/>
  <c r="V114" i="1"/>
  <c r="S114" i="1"/>
  <c r="V113" i="1"/>
  <c r="S113" i="1"/>
  <c r="Q12" i="1"/>
  <c r="P12" i="1"/>
  <c r="O12" i="1"/>
  <c r="N12" i="1"/>
  <c r="M12" i="1"/>
  <c r="L12" i="1"/>
  <c r="K12" i="1"/>
  <c r="J12" i="1"/>
  <c r="I12" i="1"/>
  <c r="H12" i="1"/>
  <c r="G12" i="1"/>
  <c r="V11" i="1"/>
  <c r="S11" i="1"/>
  <c r="V10" i="1"/>
  <c r="S10" i="1"/>
  <c r="V9" i="1"/>
  <c r="S9" i="1"/>
  <c r="V8" i="1"/>
  <c r="V12" i="1" s="1"/>
  <c r="S8" i="1"/>
  <c r="T134" i="3"/>
  <c r="R62" i="3"/>
  <c r="T133" i="3"/>
  <c r="R17" i="3"/>
  <c r="T132" i="3"/>
  <c r="R66" i="3"/>
  <c r="T131" i="3"/>
  <c r="R91" i="3"/>
  <c r="Q44" i="50"/>
  <c r="O44" i="50"/>
  <c r="Q43" i="50"/>
  <c r="O43" i="50"/>
  <c r="Q42" i="50"/>
  <c r="O42" i="50"/>
  <c r="Q41" i="50"/>
  <c r="O41" i="50"/>
  <c r="Q40" i="50"/>
  <c r="O40" i="50"/>
  <c r="Q39" i="50"/>
  <c r="O39" i="50"/>
  <c r="Q38" i="50"/>
  <c r="O38" i="50"/>
  <c r="Q37" i="50"/>
  <c r="O37" i="50"/>
  <c r="Q36" i="50"/>
  <c r="O36" i="50"/>
  <c r="Q35" i="50"/>
  <c r="O35" i="50"/>
  <c r="Q34" i="50"/>
  <c r="O34" i="50"/>
  <c r="Q33" i="50"/>
  <c r="O33" i="50"/>
  <c r="Q32" i="50"/>
  <c r="O32" i="50"/>
  <c r="Q31" i="50"/>
  <c r="O31" i="50"/>
  <c r="Q30" i="50"/>
  <c r="O30" i="50"/>
  <c r="Q29" i="50"/>
  <c r="O29" i="50"/>
  <c r="Q28" i="50"/>
  <c r="Q27" i="50"/>
  <c r="Q26" i="50"/>
  <c r="Q25" i="50"/>
  <c r="Q24" i="50"/>
  <c r="Q23" i="50"/>
  <c r="Q22" i="50"/>
  <c r="Q21" i="50"/>
  <c r="O21" i="50"/>
  <c r="Q20" i="50"/>
  <c r="O20" i="50"/>
  <c r="Q19" i="50"/>
  <c r="O19" i="50"/>
  <c r="Q18" i="50"/>
  <c r="O18" i="50"/>
  <c r="Q17" i="50"/>
  <c r="O17" i="50"/>
  <c r="Q16" i="50"/>
  <c r="O16" i="50"/>
  <c r="Q15" i="50"/>
  <c r="O15" i="50"/>
  <c r="Q14" i="50"/>
  <c r="O14" i="50"/>
  <c r="Q13" i="50"/>
  <c r="O13" i="50"/>
  <c r="Q12" i="50"/>
  <c r="O12" i="50"/>
  <c r="Q11" i="50"/>
  <c r="O11" i="50"/>
  <c r="Q10" i="50"/>
  <c r="O10" i="50"/>
  <c r="Q9" i="50"/>
  <c r="O9" i="50"/>
  <c r="Q8" i="50"/>
  <c r="O8" i="50"/>
  <c r="Q7" i="50"/>
  <c r="O7" i="50"/>
  <c r="Q6" i="50"/>
  <c r="O6" i="50"/>
  <c r="Q5" i="50"/>
  <c r="O5" i="50"/>
  <c r="T2" i="50" s="1"/>
  <c r="T3" i="50"/>
  <c r="Q3" i="50"/>
  <c r="O22" i="19"/>
  <c r="O23" i="19"/>
  <c r="O24" i="19"/>
  <c r="Q44" i="49"/>
  <c r="O44" i="49"/>
  <c r="Q43" i="49"/>
  <c r="O43" i="49"/>
  <c r="Q42" i="49"/>
  <c r="O42" i="49"/>
  <c r="Q41" i="49"/>
  <c r="O41" i="49"/>
  <c r="Q40" i="49"/>
  <c r="O40" i="49"/>
  <c r="Q39" i="49"/>
  <c r="O39" i="49"/>
  <c r="Q38" i="49"/>
  <c r="O38" i="49"/>
  <c r="Q37" i="49"/>
  <c r="O37" i="49"/>
  <c r="Q36" i="49"/>
  <c r="O36" i="49"/>
  <c r="Q35" i="49"/>
  <c r="O35" i="49"/>
  <c r="Q34" i="49"/>
  <c r="O34" i="49"/>
  <c r="Q33" i="49"/>
  <c r="O33" i="49"/>
  <c r="Q32" i="49"/>
  <c r="O32" i="49"/>
  <c r="Q31" i="49"/>
  <c r="O31" i="49"/>
  <c r="Q30" i="49"/>
  <c r="O30" i="49"/>
  <c r="Q29" i="49"/>
  <c r="O29" i="49"/>
  <c r="Q28" i="49"/>
  <c r="Q27" i="49"/>
  <c r="Q26" i="49"/>
  <c r="Q25" i="49"/>
  <c r="Q24" i="49"/>
  <c r="Q23" i="49"/>
  <c r="Q22" i="49"/>
  <c r="Q21" i="49"/>
  <c r="O21" i="49"/>
  <c r="Q20" i="49"/>
  <c r="O20" i="49"/>
  <c r="Q19" i="49"/>
  <c r="O19" i="49"/>
  <c r="Q18" i="49"/>
  <c r="O18" i="49"/>
  <c r="Q17" i="49"/>
  <c r="O17" i="49"/>
  <c r="Q16" i="49"/>
  <c r="O16" i="49"/>
  <c r="Q15" i="49"/>
  <c r="O15" i="49"/>
  <c r="Q14" i="49"/>
  <c r="O14" i="49"/>
  <c r="Q13" i="49"/>
  <c r="O13" i="49"/>
  <c r="Q12" i="49"/>
  <c r="O12" i="49"/>
  <c r="Q11" i="49"/>
  <c r="O11" i="49"/>
  <c r="Q10" i="49"/>
  <c r="O10" i="49"/>
  <c r="Q9" i="49"/>
  <c r="O9" i="49"/>
  <c r="Q8" i="49"/>
  <c r="O8" i="49"/>
  <c r="Q7" i="49"/>
  <c r="O7" i="49"/>
  <c r="Q6" i="49"/>
  <c r="O6" i="49"/>
  <c r="Q5" i="49"/>
  <c r="O5" i="49"/>
  <c r="T3" i="49"/>
  <c r="Q3" i="49"/>
  <c r="T130" i="3"/>
  <c r="R56" i="3"/>
  <c r="T129" i="3"/>
  <c r="R28" i="3"/>
  <c r="T128" i="3"/>
  <c r="R58" i="3"/>
  <c r="T127" i="3"/>
  <c r="R42" i="3"/>
  <c r="T126" i="3"/>
  <c r="R16" i="3"/>
  <c r="T125" i="3"/>
  <c r="R19" i="3"/>
  <c r="T124" i="3"/>
  <c r="R27" i="3"/>
  <c r="T123" i="3"/>
  <c r="R46" i="3"/>
  <c r="T122" i="3"/>
  <c r="R44" i="3"/>
  <c r="T121" i="3"/>
  <c r="R118" i="3"/>
  <c r="T120" i="3"/>
  <c r="R86" i="3"/>
  <c r="T119" i="3"/>
  <c r="R98" i="3"/>
  <c r="T118" i="3"/>
  <c r="R119" i="3"/>
  <c r="T117" i="3"/>
  <c r="R107" i="3"/>
  <c r="T116" i="3"/>
  <c r="R102" i="3"/>
  <c r="T115" i="3"/>
  <c r="R100" i="3"/>
  <c r="T114" i="3"/>
  <c r="R89" i="3"/>
  <c r="T113" i="3"/>
  <c r="R116" i="3"/>
  <c r="T112" i="3"/>
  <c r="R79" i="3"/>
  <c r="T111" i="3"/>
  <c r="R49" i="3"/>
  <c r="T110" i="3"/>
  <c r="R38" i="3"/>
  <c r="T109" i="3"/>
  <c r="R29" i="3"/>
  <c r="T108" i="3"/>
  <c r="R24" i="3"/>
  <c r="T107" i="3"/>
  <c r="R64" i="3"/>
  <c r="T106" i="3"/>
  <c r="R60" i="3"/>
  <c r="T105" i="3"/>
  <c r="R51" i="3"/>
  <c r="T104" i="3"/>
  <c r="R101" i="3"/>
  <c r="T103" i="3"/>
  <c r="R65" i="3"/>
  <c r="T102" i="3"/>
  <c r="R9" i="3"/>
  <c r="T101" i="3"/>
  <c r="R22" i="3"/>
  <c r="T100" i="3"/>
  <c r="R5" i="3"/>
  <c r="T99" i="3"/>
  <c r="R35" i="3"/>
  <c r="T98" i="3"/>
  <c r="R20" i="3"/>
  <c r="T97" i="3"/>
  <c r="R15" i="3"/>
  <c r="T96" i="3"/>
  <c r="R6" i="3"/>
  <c r="T95" i="3"/>
  <c r="R36" i="3"/>
  <c r="T94" i="3"/>
  <c r="R117" i="3"/>
  <c r="T93" i="3"/>
  <c r="R48" i="3"/>
  <c r="T92" i="3"/>
  <c r="R54" i="3"/>
  <c r="T91" i="3"/>
  <c r="R59" i="3"/>
  <c r="T90" i="3"/>
  <c r="R69" i="3"/>
  <c r="T89" i="3"/>
  <c r="R104" i="3"/>
  <c r="T88" i="3"/>
  <c r="R108" i="3"/>
  <c r="T87" i="3"/>
  <c r="R99" i="3"/>
  <c r="Q44" i="48"/>
  <c r="O44" i="48"/>
  <c r="Q43" i="48"/>
  <c r="O43" i="48"/>
  <c r="Q42" i="48"/>
  <c r="O42" i="48"/>
  <c r="Q41" i="48"/>
  <c r="O41" i="48"/>
  <c r="Q40" i="48"/>
  <c r="O40" i="48"/>
  <c r="Q39" i="48"/>
  <c r="O39" i="48"/>
  <c r="Q38" i="48"/>
  <c r="O38" i="48"/>
  <c r="Q37" i="48"/>
  <c r="O37" i="48"/>
  <c r="Q36" i="48"/>
  <c r="O36" i="48"/>
  <c r="Q35" i="48"/>
  <c r="O35" i="48"/>
  <c r="Q34" i="48"/>
  <c r="O34" i="48"/>
  <c r="Q33" i="48"/>
  <c r="O33" i="48"/>
  <c r="Q32" i="48"/>
  <c r="O32" i="48"/>
  <c r="Q31" i="48"/>
  <c r="O31" i="48"/>
  <c r="Q30" i="48"/>
  <c r="O30" i="48"/>
  <c r="Q29" i="48"/>
  <c r="O29" i="48"/>
  <c r="Q28" i="48"/>
  <c r="Q27" i="48"/>
  <c r="Q26" i="48"/>
  <c r="Q25" i="48"/>
  <c r="Q24" i="48"/>
  <c r="Q23" i="48"/>
  <c r="Q22" i="48"/>
  <c r="Q21" i="48"/>
  <c r="O21" i="48"/>
  <c r="Q20" i="48"/>
  <c r="O20" i="48"/>
  <c r="Q19" i="48"/>
  <c r="O19" i="48"/>
  <c r="Q18" i="48"/>
  <c r="O18" i="48"/>
  <c r="Q17" i="48"/>
  <c r="O17" i="48"/>
  <c r="Q16" i="48"/>
  <c r="O16" i="48"/>
  <c r="Q15" i="48"/>
  <c r="O15" i="48"/>
  <c r="Q14" i="48"/>
  <c r="O14" i="48"/>
  <c r="Q13" i="48"/>
  <c r="O13" i="48"/>
  <c r="Q12" i="48"/>
  <c r="O12" i="48"/>
  <c r="Q11" i="48"/>
  <c r="O11" i="48"/>
  <c r="Q10" i="48"/>
  <c r="O10" i="48"/>
  <c r="Q9" i="48"/>
  <c r="O9" i="48"/>
  <c r="Q8" i="48"/>
  <c r="O8" i="48"/>
  <c r="Q7" i="48"/>
  <c r="O7" i="48"/>
  <c r="Q6" i="48"/>
  <c r="O6" i="48"/>
  <c r="Q5" i="48"/>
  <c r="O5" i="48"/>
  <c r="T3" i="48"/>
  <c r="Q3" i="48"/>
  <c r="Q44" i="47"/>
  <c r="O44" i="47"/>
  <c r="Q43" i="47"/>
  <c r="O43" i="47"/>
  <c r="Q42" i="47"/>
  <c r="O42" i="47"/>
  <c r="Q41" i="47"/>
  <c r="O41" i="47"/>
  <c r="Q40" i="47"/>
  <c r="O40" i="47"/>
  <c r="Q39" i="47"/>
  <c r="O39" i="47"/>
  <c r="Q38" i="47"/>
  <c r="O38" i="47"/>
  <c r="Q37" i="47"/>
  <c r="O37" i="47"/>
  <c r="Q36" i="47"/>
  <c r="O36" i="47"/>
  <c r="Q35" i="47"/>
  <c r="O35" i="47"/>
  <c r="Q34" i="47"/>
  <c r="O34" i="47"/>
  <c r="Q33" i="47"/>
  <c r="O33" i="47"/>
  <c r="Q32" i="47"/>
  <c r="O32" i="47"/>
  <c r="Q31" i="47"/>
  <c r="O31" i="47"/>
  <c r="Q30" i="47"/>
  <c r="O30" i="47"/>
  <c r="Q29" i="47"/>
  <c r="O29" i="47"/>
  <c r="Q28" i="47"/>
  <c r="Q27" i="47"/>
  <c r="Q26" i="47"/>
  <c r="Q25" i="47"/>
  <c r="Q24" i="47"/>
  <c r="Q23" i="47"/>
  <c r="Q22" i="47"/>
  <c r="Q21" i="47"/>
  <c r="O21" i="47"/>
  <c r="Q20" i="47"/>
  <c r="O20" i="47"/>
  <c r="Q19" i="47"/>
  <c r="O19" i="47"/>
  <c r="Q18" i="47"/>
  <c r="O18" i="47"/>
  <c r="Q17" i="47"/>
  <c r="O17" i="47"/>
  <c r="Q16" i="47"/>
  <c r="O16" i="47"/>
  <c r="Q15" i="47"/>
  <c r="O15" i="47"/>
  <c r="Q14" i="47"/>
  <c r="O14" i="47"/>
  <c r="Q13" i="47"/>
  <c r="O13" i="47"/>
  <c r="Q12" i="47"/>
  <c r="O12" i="47"/>
  <c r="Q11" i="47"/>
  <c r="O11" i="47"/>
  <c r="Q10" i="47"/>
  <c r="O10" i="47"/>
  <c r="Q9" i="47"/>
  <c r="O9" i="47"/>
  <c r="Q8" i="47"/>
  <c r="O8" i="47"/>
  <c r="Q7" i="47"/>
  <c r="O7" i="47"/>
  <c r="Q6" i="47"/>
  <c r="O6" i="47"/>
  <c r="Q5" i="47"/>
  <c r="O5" i="47"/>
  <c r="T2" i="47"/>
  <c r="T3" i="47"/>
  <c r="Q3" i="47"/>
  <c r="O22" i="23"/>
  <c r="O23" i="23"/>
  <c r="T2" i="23" s="1"/>
  <c r="O24" i="23"/>
  <c r="Q44" i="46"/>
  <c r="O44" i="46"/>
  <c r="Q43" i="46"/>
  <c r="O43" i="46"/>
  <c r="Q42" i="46"/>
  <c r="O42" i="46"/>
  <c r="Q41" i="46"/>
  <c r="O41" i="46"/>
  <c r="Q40" i="46"/>
  <c r="O40" i="46"/>
  <c r="Q39" i="46"/>
  <c r="O39" i="46"/>
  <c r="Q38" i="46"/>
  <c r="O38" i="46"/>
  <c r="Q37" i="46"/>
  <c r="O37" i="46"/>
  <c r="Q36" i="46"/>
  <c r="O36" i="46"/>
  <c r="Q35" i="46"/>
  <c r="O35" i="46"/>
  <c r="Q34" i="46"/>
  <c r="O34" i="46"/>
  <c r="Q33" i="46"/>
  <c r="O33" i="46"/>
  <c r="Q32" i="46"/>
  <c r="O32" i="46"/>
  <c r="Q31" i="46"/>
  <c r="O31" i="46"/>
  <c r="Q30" i="46"/>
  <c r="O30" i="46"/>
  <c r="Q29" i="46"/>
  <c r="O29" i="46"/>
  <c r="Q28" i="46"/>
  <c r="Q27" i="46"/>
  <c r="Q26" i="46"/>
  <c r="Q25" i="46"/>
  <c r="Q24" i="46"/>
  <c r="Q23" i="46"/>
  <c r="Q22" i="46"/>
  <c r="Q21" i="46"/>
  <c r="O21" i="46"/>
  <c r="Q20" i="46"/>
  <c r="O20" i="46"/>
  <c r="Q19" i="46"/>
  <c r="O19" i="46"/>
  <c r="Q18" i="46"/>
  <c r="O18" i="46"/>
  <c r="Q17" i="46"/>
  <c r="O17" i="46"/>
  <c r="Q16" i="46"/>
  <c r="O16" i="46"/>
  <c r="Q15" i="46"/>
  <c r="O15" i="46"/>
  <c r="Q14" i="46"/>
  <c r="O14" i="46"/>
  <c r="Q13" i="46"/>
  <c r="O13" i="46"/>
  <c r="Q12" i="46"/>
  <c r="O12" i="46"/>
  <c r="Q11" i="46"/>
  <c r="O11" i="46"/>
  <c r="Q10" i="46"/>
  <c r="O10" i="46"/>
  <c r="Q9" i="46"/>
  <c r="O9" i="46"/>
  <c r="Q8" i="46"/>
  <c r="O8" i="46"/>
  <c r="Q7" i="46"/>
  <c r="O7" i="46"/>
  <c r="Q6" i="46"/>
  <c r="O6" i="46"/>
  <c r="Q5" i="46"/>
  <c r="O5" i="46"/>
  <c r="T2" i="46" s="1"/>
  <c r="T3" i="46"/>
  <c r="Q3" i="46"/>
  <c r="Q44" i="45"/>
  <c r="O44" i="45"/>
  <c r="Q43" i="45"/>
  <c r="O43" i="45"/>
  <c r="Q42" i="45"/>
  <c r="O42" i="45"/>
  <c r="Q41" i="45"/>
  <c r="O41" i="45"/>
  <c r="Q40" i="45"/>
  <c r="O40" i="45"/>
  <c r="Q39" i="45"/>
  <c r="O39" i="45"/>
  <c r="Q38" i="45"/>
  <c r="O38" i="45"/>
  <c r="Q37" i="45"/>
  <c r="O37" i="45"/>
  <c r="Q36" i="45"/>
  <c r="O36" i="45"/>
  <c r="Q35" i="45"/>
  <c r="O35" i="45"/>
  <c r="Q34" i="45"/>
  <c r="O34" i="45"/>
  <c r="Q33" i="45"/>
  <c r="O33" i="45"/>
  <c r="Q32" i="45"/>
  <c r="O32" i="45"/>
  <c r="Q31" i="45"/>
  <c r="O31" i="45"/>
  <c r="Q30" i="45"/>
  <c r="O30" i="45"/>
  <c r="Q29" i="45"/>
  <c r="O29" i="45"/>
  <c r="Q28" i="45"/>
  <c r="Q27" i="45"/>
  <c r="Q26" i="45"/>
  <c r="Q25" i="45"/>
  <c r="Q24" i="45"/>
  <c r="Q23" i="45"/>
  <c r="Q22" i="45"/>
  <c r="Q21" i="45"/>
  <c r="O21" i="45"/>
  <c r="Q20" i="45"/>
  <c r="O20" i="45"/>
  <c r="Q19" i="45"/>
  <c r="O19" i="45"/>
  <c r="Q18" i="45"/>
  <c r="O18" i="45"/>
  <c r="Q17" i="45"/>
  <c r="O17" i="45"/>
  <c r="Q16" i="45"/>
  <c r="O16" i="45"/>
  <c r="Q15" i="45"/>
  <c r="O15" i="45"/>
  <c r="Q14" i="45"/>
  <c r="O14" i="45"/>
  <c r="Q13" i="45"/>
  <c r="O13" i="45"/>
  <c r="Q12" i="45"/>
  <c r="O12" i="45"/>
  <c r="Q11" i="45"/>
  <c r="O11" i="45"/>
  <c r="Q10" i="45"/>
  <c r="O10" i="45"/>
  <c r="Q9" i="45"/>
  <c r="O9" i="45"/>
  <c r="Q8" i="45"/>
  <c r="O8" i="45"/>
  <c r="Q7" i="45"/>
  <c r="O7" i="45"/>
  <c r="Q6" i="45"/>
  <c r="O6" i="45"/>
  <c r="Q5" i="45"/>
  <c r="O5" i="45"/>
  <c r="T3" i="45"/>
  <c r="Q3" i="45"/>
  <c r="Q44" i="44"/>
  <c r="O44" i="44"/>
  <c r="Q43" i="44"/>
  <c r="O43" i="44"/>
  <c r="Q42" i="44"/>
  <c r="O42" i="44"/>
  <c r="Q41" i="44"/>
  <c r="O41" i="44"/>
  <c r="Q40" i="44"/>
  <c r="O40" i="44"/>
  <c r="Q39" i="44"/>
  <c r="O39" i="44"/>
  <c r="Q38" i="44"/>
  <c r="O38" i="44"/>
  <c r="Q37" i="44"/>
  <c r="O37" i="44"/>
  <c r="Q36" i="44"/>
  <c r="O36" i="44"/>
  <c r="Q35" i="44"/>
  <c r="O35" i="44"/>
  <c r="Q34" i="44"/>
  <c r="O34" i="44"/>
  <c r="Q33" i="44"/>
  <c r="O33" i="44"/>
  <c r="Q32" i="44"/>
  <c r="O32" i="44"/>
  <c r="Q31" i="44"/>
  <c r="O31" i="44"/>
  <c r="Q30" i="44"/>
  <c r="O30" i="44"/>
  <c r="Q29" i="44"/>
  <c r="O29" i="44"/>
  <c r="Q28" i="44"/>
  <c r="Q27" i="44"/>
  <c r="Q26" i="44"/>
  <c r="Q25" i="44"/>
  <c r="Q24" i="44"/>
  <c r="Q23" i="44"/>
  <c r="Q22" i="44"/>
  <c r="Q21" i="44"/>
  <c r="O21" i="44"/>
  <c r="Q20" i="44"/>
  <c r="O20" i="44"/>
  <c r="Q19" i="44"/>
  <c r="O19" i="44"/>
  <c r="Q18" i="44"/>
  <c r="O18" i="44"/>
  <c r="Q17" i="44"/>
  <c r="O17" i="44"/>
  <c r="Q16" i="44"/>
  <c r="O16" i="44"/>
  <c r="Q15" i="44"/>
  <c r="O15" i="44"/>
  <c r="Q14" i="44"/>
  <c r="O14" i="44"/>
  <c r="Q13" i="44"/>
  <c r="O13" i="44"/>
  <c r="Q12" i="44"/>
  <c r="O12" i="44"/>
  <c r="Q11" i="44"/>
  <c r="O11" i="44"/>
  <c r="Q10" i="44"/>
  <c r="O10" i="44"/>
  <c r="Q9" i="44"/>
  <c r="O9" i="44"/>
  <c r="Q8" i="44"/>
  <c r="O8" i="44"/>
  <c r="Q7" i="44"/>
  <c r="O7" i="44"/>
  <c r="Q6" i="44"/>
  <c r="O6" i="44"/>
  <c r="Q5" i="44"/>
  <c r="O5" i="44"/>
  <c r="T3" i="44"/>
  <c r="Q3" i="44"/>
  <c r="Q44" i="43"/>
  <c r="O44" i="43"/>
  <c r="Q43" i="43"/>
  <c r="O43" i="43"/>
  <c r="Q42" i="43"/>
  <c r="O42" i="43"/>
  <c r="Q41" i="43"/>
  <c r="O41" i="43"/>
  <c r="Q40" i="43"/>
  <c r="O40" i="43"/>
  <c r="Q39" i="43"/>
  <c r="O39" i="43"/>
  <c r="Q38" i="43"/>
  <c r="O38" i="43"/>
  <c r="Q37" i="43"/>
  <c r="O37" i="43"/>
  <c r="Q36" i="43"/>
  <c r="O36" i="43"/>
  <c r="Q35" i="43"/>
  <c r="O35" i="43"/>
  <c r="Q34" i="43"/>
  <c r="O34" i="43"/>
  <c r="Q33" i="43"/>
  <c r="O33" i="43"/>
  <c r="Q32" i="43"/>
  <c r="O32" i="43"/>
  <c r="Q31" i="43"/>
  <c r="O31" i="43"/>
  <c r="Q30" i="43"/>
  <c r="O30" i="43"/>
  <c r="Q29" i="43"/>
  <c r="O29" i="43"/>
  <c r="Q28" i="43"/>
  <c r="Q27" i="43"/>
  <c r="Q26" i="43"/>
  <c r="Q25" i="43"/>
  <c r="Q24" i="43"/>
  <c r="Q23" i="43"/>
  <c r="Q22" i="43"/>
  <c r="Q21" i="43"/>
  <c r="O21" i="43"/>
  <c r="Q20" i="43"/>
  <c r="O20" i="43"/>
  <c r="Q19" i="43"/>
  <c r="O19" i="43"/>
  <c r="Q18" i="43"/>
  <c r="O18" i="43"/>
  <c r="Q17" i="43"/>
  <c r="O17" i="43"/>
  <c r="Q16" i="43"/>
  <c r="O16" i="43"/>
  <c r="Q15" i="43"/>
  <c r="O15" i="43"/>
  <c r="Q14" i="43"/>
  <c r="O14" i="43"/>
  <c r="Q13" i="43"/>
  <c r="O13" i="43"/>
  <c r="Q12" i="43"/>
  <c r="O12" i="43"/>
  <c r="Q11" i="43"/>
  <c r="O11" i="43"/>
  <c r="Q10" i="43"/>
  <c r="O10" i="43"/>
  <c r="Q9" i="43"/>
  <c r="O9" i="43"/>
  <c r="Q8" i="43"/>
  <c r="O8" i="43"/>
  <c r="Q7" i="43"/>
  <c r="O7" i="43"/>
  <c r="Q6" i="43"/>
  <c r="O6" i="43"/>
  <c r="Q5" i="43"/>
  <c r="O5" i="43"/>
  <c r="T3" i="43"/>
  <c r="Q3" i="43"/>
  <c r="T2" i="43"/>
  <c r="V130" i="2"/>
  <c r="S130" i="2"/>
  <c r="V129" i="2"/>
  <c r="S129" i="2"/>
  <c r="T130" i="2" s="1"/>
  <c r="V108" i="2"/>
  <c r="S108" i="2"/>
  <c r="T108" i="2"/>
  <c r="V107" i="2"/>
  <c r="S107" i="2"/>
  <c r="V70" i="2"/>
  <c r="S70" i="2"/>
  <c r="V69" i="2"/>
  <c r="W70" i="2" s="1"/>
  <c r="S69" i="2"/>
  <c r="V20" i="2"/>
  <c r="S20" i="2"/>
  <c r="V19" i="2"/>
  <c r="W20" i="2" s="1"/>
  <c r="S19" i="2"/>
  <c r="V28" i="2"/>
  <c r="S28" i="2"/>
  <c r="T28" i="2"/>
  <c r="V27" i="2"/>
  <c r="S27" i="2"/>
  <c r="V72" i="2"/>
  <c r="S72" i="2"/>
  <c r="V71" i="2"/>
  <c r="S71" i="2"/>
  <c r="T72" i="2" s="1"/>
  <c r="V74" i="2"/>
  <c r="S74" i="2"/>
  <c r="V73" i="2"/>
  <c r="S73" i="2"/>
  <c r="V132" i="2"/>
  <c r="W132" i="2" s="1"/>
  <c r="S132" i="2"/>
  <c r="V131" i="2"/>
  <c r="S131" i="2"/>
  <c r="V86" i="2"/>
  <c r="S86" i="2"/>
  <c r="V85" i="2"/>
  <c r="S85" i="2"/>
  <c r="V112" i="2"/>
  <c r="W112" i="2" s="1"/>
  <c r="S112" i="2"/>
  <c r="V111" i="2"/>
  <c r="S111" i="2"/>
  <c r="V120" i="2"/>
  <c r="W120" i="2" s="1"/>
  <c r="S120" i="2"/>
  <c r="V119" i="2"/>
  <c r="S119" i="2"/>
  <c r="V90" i="2"/>
  <c r="W90" i="2" s="1"/>
  <c r="S90" i="2"/>
  <c r="V89" i="2"/>
  <c r="S89" i="2"/>
  <c r="V114" i="2"/>
  <c r="W114" i="2" s="1"/>
  <c r="S114" i="2"/>
  <c r="V113" i="2"/>
  <c r="S113" i="2"/>
  <c r="V42" i="2"/>
  <c r="S42" i="2"/>
  <c r="V41" i="2"/>
  <c r="S41" i="2"/>
  <c r="T42" i="2" s="1"/>
  <c r="V54" i="2"/>
  <c r="S54" i="2"/>
  <c r="V53" i="2"/>
  <c r="S53" i="2"/>
  <c r="T54" i="2" s="1"/>
  <c r="V78" i="2"/>
  <c r="S78" i="2"/>
  <c r="V77" i="2"/>
  <c r="S77" i="2"/>
  <c r="T78" i="2" s="1"/>
  <c r="V100" i="2"/>
  <c r="S100" i="2"/>
  <c r="V99" i="2"/>
  <c r="S99" i="2"/>
  <c r="V58" i="2"/>
  <c r="S58" i="2"/>
  <c r="V57" i="2"/>
  <c r="S57" i="2"/>
  <c r="T58" i="2" s="1"/>
  <c r="V68" i="2"/>
  <c r="S68" i="2"/>
  <c r="V67" i="2"/>
  <c r="S67" i="2"/>
  <c r="V48" i="2"/>
  <c r="S48" i="2"/>
  <c r="V47" i="2"/>
  <c r="S47" i="2"/>
  <c r="V32" i="2"/>
  <c r="S32" i="2"/>
  <c r="V31" i="2"/>
  <c r="S31" i="2"/>
  <c r="T32" i="2" s="1"/>
  <c r="Q44" i="42"/>
  <c r="O44" i="42"/>
  <c r="Q43" i="42"/>
  <c r="O43" i="42"/>
  <c r="Q42" i="42"/>
  <c r="O42" i="42"/>
  <c r="Q41" i="42"/>
  <c r="O41" i="42"/>
  <c r="Q40" i="42"/>
  <c r="O40" i="42"/>
  <c r="Q39" i="42"/>
  <c r="O39" i="42"/>
  <c r="Q38" i="42"/>
  <c r="O38" i="42"/>
  <c r="Q37" i="42"/>
  <c r="O37" i="42"/>
  <c r="Q36" i="42"/>
  <c r="O36" i="42"/>
  <c r="Q35" i="42"/>
  <c r="O35" i="42"/>
  <c r="Q34" i="42"/>
  <c r="O34" i="42"/>
  <c r="Q33" i="42"/>
  <c r="O33" i="42"/>
  <c r="Q32" i="42"/>
  <c r="O32" i="42"/>
  <c r="Q31" i="42"/>
  <c r="O31" i="42"/>
  <c r="Q30" i="42"/>
  <c r="O30" i="42"/>
  <c r="Q29" i="42"/>
  <c r="O29" i="42"/>
  <c r="Q28" i="42"/>
  <c r="Q27" i="42"/>
  <c r="Q26" i="42"/>
  <c r="Q25" i="42"/>
  <c r="Q24" i="42"/>
  <c r="Q23" i="42"/>
  <c r="Q22" i="42"/>
  <c r="Q21" i="42"/>
  <c r="O21" i="42"/>
  <c r="Q20" i="42"/>
  <c r="O20" i="42"/>
  <c r="Q19" i="42"/>
  <c r="O19" i="42"/>
  <c r="Q18" i="42"/>
  <c r="O18" i="42"/>
  <c r="Q17" i="42"/>
  <c r="O17" i="42"/>
  <c r="Q16" i="42"/>
  <c r="O16" i="42"/>
  <c r="Q15" i="42"/>
  <c r="O15" i="42"/>
  <c r="Q14" i="42"/>
  <c r="O14" i="42"/>
  <c r="Q13" i="42"/>
  <c r="O13" i="42"/>
  <c r="Q12" i="42"/>
  <c r="O12" i="42"/>
  <c r="Q11" i="42"/>
  <c r="O11" i="42"/>
  <c r="Q10" i="42"/>
  <c r="O10" i="42"/>
  <c r="Q9" i="42"/>
  <c r="O9" i="42"/>
  <c r="Q8" i="42"/>
  <c r="O8" i="42"/>
  <c r="Q7" i="42"/>
  <c r="O7" i="42"/>
  <c r="Q6" i="42"/>
  <c r="O6" i="42"/>
  <c r="Q5" i="42"/>
  <c r="O5" i="42"/>
  <c r="T2" i="42" s="1"/>
  <c r="T3" i="42"/>
  <c r="Q3" i="42"/>
  <c r="Q44" i="41"/>
  <c r="O44" i="41"/>
  <c r="Q43" i="41"/>
  <c r="O43" i="41"/>
  <c r="Q42" i="41"/>
  <c r="O42" i="41"/>
  <c r="Q41" i="41"/>
  <c r="O41" i="41"/>
  <c r="Q40" i="41"/>
  <c r="O40" i="41"/>
  <c r="Q39" i="41"/>
  <c r="O39" i="41"/>
  <c r="Q38" i="41"/>
  <c r="O38" i="41"/>
  <c r="Q37" i="41"/>
  <c r="O37" i="41"/>
  <c r="Q36" i="41"/>
  <c r="O36" i="41"/>
  <c r="Q35" i="41"/>
  <c r="O35" i="41"/>
  <c r="Q34" i="41"/>
  <c r="O34" i="41"/>
  <c r="Q33" i="41"/>
  <c r="O33" i="41"/>
  <c r="Q32" i="41"/>
  <c r="O32" i="41"/>
  <c r="Q31" i="41"/>
  <c r="O31" i="41"/>
  <c r="Q30" i="41"/>
  <c r="O30" i="41"/>
  <c r="Q29" i="41"/>
  <c r="O29" i="41"/>
  <c r="Q28" i="41"/>
  <c r="Q27" i="41"/>
  <c r="Q26" i="41"/>
  <c r="Q25" i="41"/>
  <c r="Q24" i="41"/>
  <c r="Q23" i="41"/>
  <c r="Q22" i="41"/>
  <c r="Q21" i="41"/>
  <c r="O21" i="41"/>
  <c r="Q20" i="41"/>
  <c r="O20" i="41"/>
  <c r="Q19" i="41"/>
  <c r="O19" i="41"/>
  <c r="Q18" i="41"/>
  <c r="O18" i="41"/>
  <c r="Q17" i="41"/>
  <c r="O17" i="41"/>
  <c r="Q16" i="41"/>
  <c r="O16" i="41"/>
  <c r="Q15" i="41"/>
  <c r="O15" i="41"/>
  <c r="Q14" i="41"/>
  <c r="O14" i="41"/>
  <c r="Q13" i="41"/>
  <c r="O13" i="41"/>
  <c r="Q12" i="41"/>
  <c r="O12" i="41"/>
  <c r="Q11" i="41"/>
  <c r="O11" i="41"/>
  <c r="Q10" i="41"/>
  <c r="O10" i="41"/>
  <c r="Q9" i="41"/>
  <c r="O9" i="41"/>
  <c r="Q8" i="41"/>
  <c r="O8" i="41"/>
  <c r="Q7" i="41"/>
  <c r="O7" i="41"/>
  <c r="Q6" i="41"/>
  <c r="O6" i="41"/>
  <c r="Q5" i="41"/>
  <c r="O5" i="41"/>
  <c r="T3" i="41"/>
  <c r="Q3" i="41"/>
  <c r="T2" i="41"/>
  <c r="Q44" i="40"/>
  <c r="O44" i="40"/>
  <c r="Q43" i="40"/>
  <c r="O43" i="40"/>
  <c r="Q42" i="40"/>
  <c r="O42" i="40"/>
  <c r="Q41" i="40"/>
  <c r="O41" i="40"/>
  <c r="Q40" i="40"/>
  <c r="O40" i="40"/>
  <c r="Q39" i="40"/>
  <c r="O39" i="40"/>
  <c r="Q38" i="40"/>
  <c r="O38" i="40"/>
  <c r="Q37" i="40"/>
  <c r="O37" i="40"/>
  <c r="Q36" i="40"/>
  <c r="O36" i="40"/>
  <c r="Q35" i="40"/>
  <c r="O35" i="40"/>
  <c r="Q34" i="40"/>
  <c r="O34" i="40"/>
  <c r="Q33" i="40"/>
  <c r="O33" i="40"/>
  <c r="Q32" i="40"/>
  <c r="O32" i="40"/>
  <c r="Q31" i="40"/>
  <c r="O31" i="40"/>
  <c r="Q30" i="40"/>
  <c r="O30" i="40"/>
  <c r="Q29" i="40"/>
  <c r="O29" i="40"/>
  <c r="Q28" i="40"/>
  <c r="Q27" i="40"/>
  <c r="Q26" i="40"/>
  <c r="Q25" i="40"/>
  <c r="Q24" i="40"/>
  <c r="Q23" i="40"/>
  <c r="Q22" i="40"/>
  <c r="Q21" i="40"/>
  <c r="O21" i="40"/>
  <c r="Q20" i="40"/>
  <c r="O20" i="40"/>
  <c r="Q19" i="40"/>
  <c r="O19" i="40"/>
  <c r="Q18" i="40"/>
  <c r="O18" i="40"/>
  <c r="Q17" i="40"/>
  <c r="O17" i="40"/>
  <c r="Q16" i="40"/>
  <c r="O16" i="40"/>
  <c r="Q15" i="40"/>
  <c r="O15" i="40"/>
  <c r="Q14" i="40"/>
  <c r="O14" i="40"/>
  <c r="Q13" i="40"/>
  <c r="O13" i="40"/>
  <c r="Q12" i="40"/>
  <c r="O12" i="40"/>
  <c r="Q11" i="40"/>
  <c r="O11" i="40"/>
  <c r="Q10" i="40"/>
  <c r="O10" i="40"/>
  <c r="Q9" i="40"/>
  <c r="O9" i="40"/>
  <c r="Q8" i="40"/>
  <c r="O8" i="40"/>
  <c r="Q7" i="40"/>
  <c r="O7" i="40"/>
  <c r="Q6" i="40"/>
  <c r="O6" i="40"/>
  <c r="Q5" i="40"/>
  <c r="O5" i="40"/>
  <c r="T3" i="40"/>
  <c r="Q3" i="40"/>
  <c r="T2" i="40"/>
  <c r="Q44" i="39"/>
  <c r="O44" i="39"/>
  <c r="Q43" i="39"/>
  <c r="O43" i="39"/>
  <c r="Q42" i="39"/>
  <c r="O42" i="39"/>
  <c r="Q41" i="39"/>
  <c r="O41" i="39"/>
  <c r="Q40" i="39"/>
  <c r="O40" i="39"/>
  <c r="Q39" i="39"/>
  <c r="O39" i="39"/>
  <c r="Q38" i="39"/>
  <c r="O38" i="39"/>
  <c r="Q37" i="39"/>
  <c r="O37" i="39"/>
  <c r="Q36" i="39"/>
  <c r="O36" i="39"/>
  <c r="Q35" i="39"/>
  <c r="O35" i="39"/>
  <c r="Q34" i="39"/>
  <c r="O34" i="39"/>
  <c r="Q33" i="39"/>
  <c r="O33" i="39"/>
  <c r="Q32" i="39"/>
  <c r="O32" i="39"/>
  <c r="Q31" i="39"/>
  <c r="O31" i="39"/>
  <c r="Q30" i="39"/>
  <c r="O30" i="39"/>
  <c r="Q29" i="39"/>
  <c r="O29" i="39"/>
  <c r="Q28" i="39"/>
  <c r="Q27" i="39"/>
  <c r="Q26" i="39"/>
  <c r="Q25" i="39"/>
  <c r="Q24" i="39"/>
  <c r="Q23" i="39"/>
  <c r="Q22" i="39"/>
  <c r="Q21" i="39"/>
  <c r="O21" i="39"/>
  <c r="Q20" i="39"/>
  <c r="O20" i="39"/>
  <c r="Q19" i="39"/>
  <c r="O19" i="39"/>
  <c r="Q18" i="39"/>
  <c r="O18" i="39"/>
  <c r="Q17" i="39"/>
  <c r="O17" i="39"/>
  <c r="Q16" i="39"/>
  <c r="O16" i="39"/>
  <c r="Q15" i="39"/>
  <c r="O15" i="39"/>
  <c r="Q14" i="39"/>
  <c r="O14" i="39"/>
  <c r="Q13" i="39"/>
  <c r="O13" i="39"/>
  <c r="Q12" i="39"/>
  <c r="O12" i="39"/>
  <c r="Q11" i="39"/>
  <c r="O11" i="39"/>
  <c r="Q10" i="39"/>
  <c r="O10" i="39"/>
  <c r="Q9" i="39"/>
  <c r="O9" i="39"/>
  <c r="Q8" i="39"/>
  <c r="O8" i="39"/>
  <c r="Q7" i="39"/>
  <c r="O7" i="39"/>
  <c r="Q6" i="39"/>
  <c r="O6" i="39"/>
  <c r="Q5" i="39"/>
  <c r="O5" i="39"/>
  <c r="T2" i="39" s="1"/>
  <c r="T3" i="39"/>
  <c r="Q3" i="39"/>
  <c r="Q44" i="38"/>
  <c r="O44" i="38"/>
  <c r="Q43" i="38"/>
  <c r="O43" i="38"/>
  <c r="Q42" i="38"/>
  <c r="O42" i="38"/>
  <c r="Q41" i="38"/>
  <c r="O41" i="38"/>
  <c r="Q40" i="38"/>
  <c r="O40" i="38"/>
  <c r="Q39" i="38"/>
  <c r="O39" i="38"/>
  <c r="Q38" i="38"/>
  <c r="O38" i="38"/>
  <c r="Q37" i="38"/>
  <c r="O37" i="38"/>
  <c r="Q36" i="38"/>
  <c r="O36" i="38"/>
  <c r="Q35" i="38"/>
  <c r="O35" i="38"/>
  <c r="Q34" i="38"/>
  <c r="O34" i="38"/>
  <c r="Q33" i="38"/>
  <c r="O33" i="38"/>
  <c r="Q32" i="38"/>
  <c r="O32" i="38"/>
  <c r="Q31" i="38"/>
  <c r="O31" i="38"/>
  <c r="Q30" i="38"/>
  <c r="O30" i="38"/>
  <c r="Q29" i="38"/>
  <c r="O29" i="38"/>
  <c r="Q28" i="38"/>
  <c r="Q27" i="38"/>
  <c r="Q26" i="38"/>
  <c r="Q25" i="38"/>
  <c r="Q24" i="38"/>
  <c r="Q23" i="38"/>
  <c r="Q22" i="38"/>
  <c r="Q21" i="38"/>
  <c r="O21" i="38"/>
  <c r="Q20" i="38"/>
  <c r="O20" i="38"/>
  <c r="Q19" i="38"/>
  <c r="O19" i="38"/>
  <c r="Q18" i="38"/>
  <c r="O18" i="38"/>
  <c r="Q17" i="38"/>
  <c r="O17" i="38"/>
  <c r="Q16" i="38"/>
  <c r="O16" i="38"/>
  <c r="Q15" i="38"/>
  <c r="O15" i="38"/>
  <c r="Q14" i="38"/>
  <c r="O14" i="38"/>
  <c r="Q13" i="38"/>
  <c r="O13" i="38"/>
  <c r="Q12" i="38"/>
  <c r="O12" i="38"/>
  <c r="Q11" i="38"/>
  <c r="O11" i="38"/>
  <c r="Q10" i="38"/>
  <c r="O10" i="38"/>
  <c r="Q9" i="38"/>
  <c r="O9" i="38"/>
  <c r="Q8" i="38"/>
  <c r="O8" i="38"/>
  <c r="Q7" i="38"/>
  <c r="O7" i="38"/>
  <c r="Q6" i="38"/>
  <c r="O6" i="38"/>
  <c r="Q5" i="38"/>
  <c r="O5" i="38"/>
  <c r="T2" i="38" s="1"/>
  <c r="T3" i="38"/>
  <c r="Q3" i="38"/>
  <c r="Q44" i="37"/>
  <c r="O44" i="37"/>
  <c r="Q43" i="37"/>
  <c r="O43" i="37"/>
  <c r="Q42" i="37"/>
  <c r="O42" i="37"/>
  <c r="Q41" i="37"/>
  <c r="O41" i="37"/>
  <c r="Q40" i="37"/>
  <c r="O40" i="37"/>
  <c r="Q39" i="37"/>
  <c r="O39" i="37"/>
  <c r="Q38" i="37"/>
  <c r="O38" i="37"/>
  <c r="Q37" i="37"/>
  <c r="O37" i="37"/>
  <c r="Q36" i="37"/>
  <c r="O36" i="37"/>
  <c r="Q35" i="37"/>
  <c r="O35" i="37"/>
  <c r="Q34" i="37"/>
  <c r="O34" i="37"/>
  <c r="Q33" i="37"/>
  <c r="O33" i="37"/>
  <c r="Q32" i="37"/>
  <c r="O32" i="37"/>
  <c r="Q31" i="37"/>
  <c r="O31" i="37"/>
  <c r="Q30" i="37"/>
  <c r="O30" i="37"/>
  <c r="Q29" i="37"/>
  <c r="O29" i="37"/>
  <c r="Q28" i="37"/>
  <c r="Q27" i="37"/>
  <c r="Q26" i="37"/>
  <c r="Q25" i="37"/>
  <c r="Q24" i="37"/>
  <c r="Q23" i="37"/>
  <c r="Q22" i="37"/>
  <c r="Q21" i="37"/>
  <c r="O21" i="37"/>
  <c r="Q20" i="37"/>
  <c r="O20" i="37"/>
  <c r="Q19" i="37"/>
  <c r="O19" i="37"/>
  <c r="Q18" i="37"/>
  <c r="O18" i="37"/>
  <c r="Q17" i="37"/>
  <c r="O17" i="37"/>
  <c r="Q16" i="37"/>
  <c r="O16" i="37"/>
  <c r="Q15" i="37"/>
  <c r="O15" i="37"/>
  <c r="Q14" i="37"/>
  <c r="O14" i="37"/>
  <c r="Q13" i="37"/>
  <c r="O13" i="37"/>
  <c r="Q12" i="37"/>
  <c r="O12" i="37"/>
  <c r="Q11" i="37"/>
  <c r="O11" i="37"/>
  <c r="Q10" i="37"/>
  <c r="O10" i="37"/>
  <c r="Q9" i="37"/>
  <c r="O9" i="37"/>
  <c r="Q8" i="37"/>
  <c r="O8" i="37"/>
  <c r="Q7" i="37"/>
  <c r="O7" i="37"/>
  <c r="Q6" i="37"/>
  <c r="O6" i="37"/>
  <c r="Q5" i="37"/>
  <c r="O5" i="37"/>
  <c r="T3" i="37"/>
  <c r="Q3" i="37"/>
  <c r="T2" i="37"/>
  <c r="Q44" i="36"/>
  <c r="O44" i="36"/>
  <c r="Q43" i="36"/>
  <c r="O43" i="36"/>
  <c r="Q42" i="36"/>
  <c r="O42" i="36"/>
  <c r="Q41" i="36"/>
  <c r="O41" i="36"/>
  <c r="Q40" i="36"/>
  <c r="O40" i="36"/>
  <c r="Q39" i="36"/>
  <c r="O39" i="36"/>
  <c r="Q38" i="36"/>
  <c r="O38" i="36"/>
  <c r="Q37" i="36"/>
  <c r="O37" i="36"/>
  <c r="Q36" i="36"/>
  <c r="O36" i="36"/>
  <c r="Q35" i="36"/>
  <c r="O35" i="36"/>
  <c r="Q34" i="36"/>
  <c r="O34" i="36"/>
  <c r="Q33" i="36"/>
  <c r="O33" i="36"/>
  <c r="Q32" i="36"/>
  <c r="O32" i="36"/>
  <c r="Q31" i="36"/>
  <c r="O31" i="36"/>
  <c r="Q30" i="36"/>
  <c r="O30" i="36"/>
  <c r="Q29" i="36"/>
  <c r="O29" i="36"/>
  <c r="Q28" i="36"/>
  <c r="Q27" i="36"/>
  <c r="Q26" i="36"/>
  <c r="Q25" i="36"/>
  <c r="Q24" i="36"/>
  <c r="Q23" i="36"/>
  <c r="Q22" i="36"/>
  <c r="Q21" i="36"/>
  <c r="O21" i="36"/>
  <c r="Q20" i="36"/>
  <c r="O20" i="36"/>
  <c r="Q19" i="36"/>
  <c r="O19" i="36"/>
  <c r="Q18" i="36"/>
  <c r="O18" i="36"/>
  <c r="Q17" i="36"/>
  <c r="O17" i="36"/>
  <c r="Q16" i="36"/>
  <c r="O16" i="36"/>
  <c r="Q15" i="36"/>
  <c r="O15" i="36"/>
  <c r="Q14" i="36"/>
  <c r="O14" i="36"/>
  <c r="Q13" i="36"/>
  <c r="O13" i="36"/>
  <c r="Q12" i="36"/>
  <c r="O12" i="36"/>
  <c r="Q11" i="36"/>
  <c r="O11" i="36"/>
  <c r="Q10" i="36"/>
  <c r="O10" i="36"/>
  <c r="Q9" i="36"/>
  <c r="O9" i="36"/>
  <c r="Q8" i="36"/>
  <c r="O8" i="36"/>
  <c r="Q7" i="36"/>
  <c r="O7" i="36"/>
  <c r="Q6" i="36"/>
  <c r="O6" i="36"/>
  <c r="Q5" i="36"/>
  <c r="O5" i="36"/>
  <c r="T2" i="36" s="1"/>
  <c r="T3" i="36"/>
  <c r="Q3" i="36"/>
  <c r="Q44" i="35"/>
  <c r="O44" i="35"/>
  <c r="Q43" i="35"/>
  <c r="O43" i="35"/>
  <c r="Q42" i="35"/>
  <c r="O42" i="35"/>
  <c r="Q41" i="35"/>
  <c r="O41" i="35"/>
  <c r="Q40" i="35"/>
  <c r="O40" i="35"/>
  <c r="Q39" i="35"/>
  <c r="O39" i="35"/>
  <c r="Q38" i="35"/>
  <c r="O38" i="35"/>
  <c r="Q37" i="35"/>
  <c r="O37" i="35"/>
  <c r="Q36" i="35"/>
  <c r="O36" i="35"/>
  <c r="Q35" i="35"/>
  <c r="O35" i="35"/>
  <c r="Q34" i="35"/>
  <c r="O34" i="35"/>
  <c r="Q33" i="35"/>
  <c r="O33" i="35"/>
  <c r="Q32" i="35"/>
  <c r="O32" i="35"/>
  <c r="Q31" i="35"/>
  <c r="O31" i="35"/>
  <c r="Q30" i="35"/>
  <c r="O30" i="35"/>
  <c r="Q29" i="35"/>
  <c r="O29" i="35"/>
  <c r="Q28" i="35"/>
  <c r="Q27" i="35"/>
  <c r="Q26" i="35"/>
  <c r="Q25" i="35"/>
  <c r="Q24" i="35"/>
  <c r="Q23" i="35"/>
  <c r="Q22" i="35"/>
  <c r="Q21" i="35"/>
  <c r="O21" i="35"/>
  <c r="Q20" i="35"/>
  <c r="O20" i="35"/>
  <c r="Q19" i="35"/>
  <c r="O19" i="35"/>
  <c r="Q18" i="35"/>
  <c r="O18" i="35"/>
  <c r="Q17" i="35"/>
  <c r="O17" i="35"/>
  <c r="Q16" i="35"/>
  <c r="O16" i="35"/>
  <c r="Q15" i="35"/>
  <c r="O15" i="35"/>
  <c r="Q14" i="35"/>
  <c r="O14" i="35"/>
  <c r="Q13" i="35"/>
  <c r="O13" i="35"/>
  <c r="Q12" i="35"/>
  <c r="O12" i="35"/>
  <c r="Q11" i="35"/>
  <c r="O11" i="35"/>
  <c r="Q10" i="35"/>
  <c r="O10" i="35"/>
  <c r="Q9" i="35"/>
  <c r="O9" i="35"/>
  <c r="Q8" i="35"/>
  <c r="O8" i="35"/>
  <c r="Q7" i="35"/>
  <c r="O7" i="35"/>
  <c r="Q6" i="35"/>
  <c r="O6" i="35"/>
  <c r="Q5" i="35"/>
  <c r="O5" i="35"/>
  <c r="T3" i="35"/>
  <c r="Q3" i="35"/>
  <c r="T2" i="35"/>
  <c r="O8" i="34"/>
  <c r="O7" i="34"/>
  <c r="O6" i="34"/>
  <c r="O5" i="34"/>
  <c r="Q44" i="34"/>
  <c r="O44" i="34"/>
  <c r="Q43" i="34"/>
  <c r="O43" i="34"/>
  <c r="Q42" i="34"/>
  <c r="O42" i="34"/>
  <c r="Q41" i="34"/>
  <c r="O41" i="34"/>
  <c r="Q40" i="34"/>
  <c r="O40" i="34"/>
  <c r="Q39" i="34"/>
  <c r="O39" i="34"/>
  <c r="Q38" i="34"/>
  <c r="O38" i="34"/>
  <c r="Q37" i="34"/>
  <c r="O37" i="34"/>
  <c r="Q36" i="34"/>
  <c r="O36" i="34"/>
  <c r="Q35" i="34"/>
  <c r="O35" i="34"/>
  <c r="Q34" i="34"/>
  <c r="O34" i="34"/>
  <c r="Q33" i="34"/>
  <c r="O33" i="34"/>
  <c r="Q32" i="34"/>
  <c r="O32" i="34"/>
  <c r="Q31" i="34"/>
  <c r="O31" i="34"/>
  <c r="Q30" i="34"/>
  <c r="O30" i="34"/>
  <c r="Q29" i="34"/>
  <c r="O29" i="34"/>
  <c r="Q28" i="34"/>
  <c r="Q27" i="34"/>
  <c r="Q26" i="34"/>
  <c r="Q25" i="34"/>
  <c r="Q24" i="34"/>
  <c r="Q23" i="34"/>
  <c r="Q22" i="34"/>
  <c r="Q21" i="34"/>
  <c r="O21" i="34"/>
  <c r="Q20" i="34"/>
  <c r="O20" i="34"/>
  <c r="Q19" i="34"/>
  <c r="O19" i="34"/>
  <c r="Q18" i="34"/>
  <c r="O18" i="34"/>
  <c r="Q17" i="34"/>
  <c r="O17" i="34"/>
  <c r="Q16" i="34"/>
  <c r="O16" i="34"/>
  <c r="Q15" i="34"/>
  <c r="O15" i="34"/>
  <c r="Q14" i="34"/>
  <c r="O14" i="34"/>
  <c r="Q13" i="34"/>
  <c r="O13" i="34"/>
  <c r="Q12" i="34"/>
  <c r="O12" i="34"/>
  <c r="Q11" i="34"/>
  <c r="O11" i="34"/>
  <c r="Q10" i="34"/>
  <c r="O10" i="34"/>
  <c r="Q9" i="34"/>
  <c r="O9" i="34"/>
  <c r="Q8" i="34"/>
  <c r="Q7" i="34"/>
  <c r="Q6" i="34"/>
  <c r="Q5" i="34"/>
  <c r="T3" i="34"/>
  <c r="Q3" i="34"/>
  <c r="T2" i="34"/>
  <c r="Q44" i="33"/>
  <c r="O44" i="33"/>
  <c r="Q43" i="33"/>
  <c r="O43" i="33"/>
  <c r="Q42" i="33"/>
  <c r="O42" i="33"/>
  <c r="Q41" i="33"/>
  <c r="O41" i="33"/>
  <c r="Q40" i="33"/>
  <c r="O40" i="33"/>
  <c r="Q39" i="33"/>
  <c r="O39" i="33"/>
  <c r="Q38" i="33"/>
  <c r="O38" i="33"/>
  <c r="Q37" i="33"/>
  <c r="O37" i="33"/>
  <c r="Q36" i="33"/>
  <c r="O36" i="33"/>
  <c r="Q35" i="33"/>
  <c r="O35" i="33"/>
  <c r="Q34" i="33"/>
  <c r="O34" i="33"/>
  <c r="Q33" i="33"/>
  <c r="O33" i="33"/>
  <c r="Q32" i="33"/>
  <c r="O32" i="33"/>
  <c r="Q31" i="33"/>
  <c r="O31" i="33"/>
  <c r="Q30" i="33"/>
  <c r="O30" i="33"/>
  <c r="Q29" i="33"/>
  <c r="O29" i="33"/>
  <c r="Q28" i="33"/>
  <c r="Q27" i="33"/>
  <c r="Q26" i="33"/>
  <c r="Q25" i="33"/>
  <c r="Q24" i="33"/>
  <c r="Q23" i="33"/>
  <c r="Q22" i="33"/>
  <c r="Q21" i="33"/>
  <c r="O21" i="33"/>
  <c r="Q20" i="33"/>
  <c r="O20" i="33"/>
  <c r="Q19" i="33"/>
  <c r="O19" i="33"/>
  <c r="Q18" i="33"/>
  <c r="O18" i="33"/>
  <c r="Q17" i="33"/>
  <c r="O17" i="33"/>
  <c r="Q16" i="33"/>
  <c r="O16" i="33"/>
  <c r="Q15" i="33"/>
  <c r="O15" i="33"/>
  <c r="Q14" i="33"/>
  <c r="O14" i="33"/>
  <c r="Q13" i="33"/>
  <c r="O13" i="33"/>
  <c r="Q12" i="33"/>
  <c r="O12" i="33"/>
  <c r="Q11" i="33"/>
  <c r="O11" i="33"/>
  <c r="Q10" i="33"/>
  <c r="O10" i="33"/>
  <c r="Q9" i="33"/>
  <c r="O9" i="33"/>
  <c r="Q8" i="33"/>
  <c r="O8" i="33"/>
  <c r="Q7" i="33"/>
  <c r="O7" i="33"/>
  <c r="Q6" i="33"/>
  <c r="O6" i="33"/>
  <c r="Q5" i="33"/>
  <c r="O5" i="33"/>
  <c r="T3" i="33"/>
  <c r="Q3" i="33"/>
  <c r="T2" i="33"/>
  <c r="Q44" i="32"/>
  <c r="O44" i="32"/>
  <c r="Q43" i="32"/>
  <c r="O43" i="32"/>
  <c r="Q42" i="32"/>
  <c r="O42" i="32"/>
  <c r="Q41" i="32"/>
  <c r="O41" i="32"/>
  <c r="Q40" i="32"/>
  <c r="O40" i="32"/>
  <c r="Q39" i="32"/>
  <c r="O39" i="32"/>
  <c r="Q38" i="32"/>
  <c r="O38" i="32"/>
  <c r="Q37" i="32"/>
  <c r="O37" i="32"/>
  <c r="Q36" i="32"/>
  <c r="O36" i="32"/>
  <c r="Q35" i="32"/>
  <c r="O35" i="32"/>
  <c r="Q34" i="32"/>
  <c r="O34" i="32"/>
  <c r="Q33" i="32"/>
  <c r="O33" i="32"/>
  <c r="Q32" i="32"/>
  <c r="O32" i="32"/>
  <c r="Q31" i="32"/>
  <c r="O31" i="32"/>
  <c r="Q30" i="32"/>
  <c r="O30" i="32"/>
  <c r="Q29" i="32"/>
  <c r="O29" i="32"/>
  <c r="Q28" i="32"/>
  <c r="Q27" i="32"/>
  <c r="Q26" i="32"/>
  <c r="Q25" i="32"/>
  <c r="Q24" i="32"/>
  <c r="Q23" i="32"/>
  <c r="Q22" i="32"/>
  <c r="Q21" i="32"/>
  <c r="O21" i="32"/>
  <c r="Q20" i="32"/>
  <c r="O20" i="32"/>
  <c r="Q19" i="32"/>
  <c r="O19" i="32"/>
  <c r="Q18" i="32"/>
  <c r="O18" i="32"/>
  <c r="Q17" i="32"/>
  <c r="O17" i="32"/>
  <c r="Q16" i="32"/>
  <c r="O16" i="32"/>
  <c r="Q15" i="32"/>
  <c r="O15" i="32"/>
  <c r="Q14" i="32"/>
  <c r="O14" i="32"/>
  <c r="Q13" i="32"/>
  <c r="O13" i="32"/>
  <c r="Q12" i="32"/>
  <c r="O12" i="32"/>
  <c r="Q11" i="32"/>
  <c r="O11" i="32"/>
  <c r="Q10" i="32"/>
  <c r="O10" i="32"/>
  <c r="Q9" i="32"/>
  <c r="O9" i="32"/>
  <c r="Q8" i="32"/>
  <c r="O8" i="32"/>
  <c r="Q7" i="32"/>
  <c r="O7" i="32"/>
  <c r="Q6" i="32"/>
  <c r="O6" i="32"/>
  <c r="Q5" i="32"/>
  <c r="O5" i="32"/>
  <c r="T3" i="32"/>
  <c r="Q3" i="32"/>
  <c r="T2" i="32"/>
  <c r="Q44" i="31"/>
  <c r="O44" i="31"/>
  <c r="Q43" i="31"/>
  <c r="O43" i="31"/>
  <c r="Q42" i="31"/>
  <c r="O42" i="31"/>
  <c r="Q41" i="31"/>
  <c r="O41" i="31"/>
  <c r="Q40" i="31"/>
  <c r="O40" i="31"/>
  <c r="Q39" i="31"/>
  <c r="O39" i="31"/>
  <c r="Q38" i="31"/>
  <c r="O38" i="31"/>
  <c r="Q37" i="31"/>
  <c r="O37" i="31"/>
  <c r="Q36" i="31"/>
  <c r="O36" i="31"/>
  <c r="Q35" i="31"/>
  <c r="O35" i="31"/>
  <c r="Q34" i="31"/>
  <c r="O34" i="31"/>
  <c r="Q33" i="31"/>
  <c r="O33" i="31"/>
  <c r="Q32" i="31"/>
  <c r="O32" i="31"/>
  <c r="Q31" i="31"/>
  <c r="O31" i="31"/>
  <c r="Q30" i="31"/>
  <c r="O30" i="31"/>
  <c r="Q29" i="31"/>
  <c r="O29" i="31"/>
  <c r="Q28" i="31"/>
  <c r="Q27" i="31"/>
  <c r="Q26" i="31"/>
  <c r="Q25" i="31"/>
  <c r="Q24" i="31"/>
  <c r="Q23" i="31"/>
  <c r="Q22" i="31"/>
  <c r="Q21" i="31"/>
  <c r="O21" i="31"/>
  <c r="Q20" i="31"/>
  <c r="O20" i="31"/>
  <c r="Q19" i="31"/>
  <c r="O19" i="31"/>
  <c r="Q18" i="31"/>
  <c r="O18" i="31"/>
  <c r="Q17" i="31"/>
  <c r="O17" i="31"/>
  <c r="Q16" i="31"/>
  <c r="O16" i="31"/>
  <c r="Q15" i="31"/>
  <c r="O15" i="31"/>
  <c r="Q14" i="31"/>
  <c r="O14" i="31"/>
  <c r="Q13" i="31"/>
  <c r="O13" i="31"/>
  <c r="Q12" i="31"/>
  <c r="O12" i="31"/>
  <c r="Q11" i="31"/>
  <c r="O11" i="31"/>
  <c r="Q10" i="31"/>
  <c r="O10" i="31"/>
  <c r="Q9" i="31"/>
  <c r="O9" i="31"/>
  <c r="Q8" i="31"/>
  <c r="O8" i="31"/>
  <c r="Q7" i="31"/>
  <c r="O7" i="31"/>
  <c r="Q6" i="31"/>
  <c r="O6" i="31"/>
  <c r="Q5" i="31"/>
  <c r="O5" i="31"/>
  <c r="T3" i="31"/>
  <c r="Q3" i="31"/>
  <c r="T2" i="31"/>
  <c r="O12" i="30"/>
  <c r="O11" i="30"/>
  <c r="O10" i="30"/>
  <c r="O9" i="30"/>
  <c r="Q44" i="30"/>
  <c r="O44" i="30"/>
  <c r="Q43" i="30"/>
  <c r="O43" i="30"/>
  <c r="Q42" i="30"/>
  <c r="O42" i="30"/>
  <c r="Q41" i="30"/>
  <c r="O41" i="30"/>
  <c r="Q40" i="30"/>
  <c r="O40" i="30"/>
  <c r="Q39" i="30"/>
  <c r="O39" i="30"/>
  <c r="Q38" i="30"/>
  <c r="O38" i="30"/>
  <c r="Q37" i="30"/>
  <c r="O37" i="30"/>
  <c r="Q36" i="30"/>
  <c r="O36" i="30"/>
  <c r="Q35" i="30"/>
  <c r="O35" i="30"/>
  <c r="Q34" i="30"/>
  <c r="O34" i="30"/>
  <c r="Q33" i="30"/>
  <c r="O33" i="30"/>
  <c r="Q32" i="30"/>
  <c r="O32" i="30"/>
  <c r="Q31" i="30"/>
  <c r="O31" i="30"/>
  <c r="Q30" i="30"/>
  <c r="O30" i="30"/>
  <c r="Q29" i="30"/>
  <c r="O29" i="30"/>
  <c r="Q28" i="30"/>
  <c r="Q27" i="30"/>
  <c r="Q26" i="30"/>
  <c r="Q25" i="30"/>
  <c r="Q24" i="30"/>
  <c r="Q23" i="30"/>
  <c r="Q22" i="30"/>
  <c r="Q21" i="30"/>
  <c r="O21" i="30"/>
  <c r="Q20" i="30"/>
  <c r="O20" i="30"/>
  <c r="Q19" i="30"/>
  <c r="O19" i="30"/>
  <c r="Q18" i="30"/>
  <c r="O18" i="30"/>
  <c r="Q17" i="30"/>
  <c r="O17" i="30"/>
  <c r="Q16" i="30"/>
  <c r="Q15" i="30"/>
  <c r="Q14" i="30"/>
  <c r="Q13" i="30"/>
  <c r="Q12" i="30"/>
  <c r="Q11" i="30"/>
  <c r="Q10" i="30"/>
  <c r="Q9" i="30"/>
  <c r="Q8" i="30"/>
  <c r="O8" i="30"/>
  <c r="Q7" i="30"/>
  <c r="O7" i="30"/>
  <c r="Q6" i="30"/>
  <c r="O6" i="30"/>
  <c r="Q5" i="30"/>
  <c r="O5" i="30"/>
  <c r="T2" i="30" s="1"/>
  <c r="T3" i="30"/>
  <c r="Q3" i="30"/>
  <c r="Q44" i="29"/>
  <c r="O44" i="29"/>
  <c r="Q43" i="29"/>
  <c r="O43" i="29"/>
  <c r="Q42" i="29"/>
  <c r="O42" i="29"/>
  <c r="Q41" i="29"/>
  <c r="O41" i="29"/>
  <c r="Q40" i="29"/>
  <c r="O40" i="29"/>
  <c r="Q39" i="29"/>
  <c r="O39" i="29"/>
  <c r="Q38" i="29"/>
  <c r="O38" i="29"/>
  <c r="Q37" i="29"/>
  <c r="O37" i="29"/>
  <c r="Q36" i="29"/>
  <c r="O36" i="29"/>
  <c r="Q35" i="29"/>
  <c r="O35" i="29"/>
  <c r="Q34" i="29"/>
  <c r="O34" i="29"/>
  <c r="Q33" i="29"/>
  <c r="O33" i="29"/>
  <c r="Q32" i="29"/>
  <c r="O32" i="29"/>
  <c r="Q31" i="29"/>
  <c r="O31" i="29"/>
  <c r="Q30" i="29"/>
  <c r="O30" i="29"/>
  <c r="Q29" i="29"/>
  <c r="O29" i="29"/>
  <c r="Q28" i="29"/>
  <c r="Q27" i="29"/>
  <c r="Q26" i="29"/>
  <c r="Q25" i="29"/>
  <c r="Q24" i="29"/>
  <c r="Q23" i="29"/>
  <c r="Q22" i="29"/>
  <c r="Q21" i="29"/>
  <c r="O21" i="29"/>
  <c r="Q20" i="29"/>
  <c r="O20" i="29"/>
  <c r="Q19" i="29"/>
  <c r="O19" i="29"/>
  <c r="Q18" i="29"/>
  <c r="O18" i="29"/>
  <c r="Q17" i="29"/>
  <c r="O17" i="29"/>
  <c r="Q16" i="29"/>
  <c r="O16" i="29"/>
  <c r="Q15" i="29"/>
  <c r="O15" i="29"/>
  <c r="Q14" i="29"/>
  <c r="O14" i="29"/>
  <c r="Q13" i="29"/>
  <c r="O13" i="29"/>
  <c r="Q12" i="29"/>
  <c r="Q11" i="29"/>
  <c r="Q10" i="29"/>
  <c r="Q9" i="29"/>
  <c r="Q8" i="29"/>
  <c r="O8" i="29"/>
  <c r="Q7" i="29"/>
  <c r="O7" i="29"/>
  <c r="Q6" i="29"/>
  <c r="O6" i="29"/>
  <c r="Q5" i="29"/>
  <c r="O5" i="29"/>
  <c r="T2" i="29" s="1"/>
  <c r="T3" i="29"/>
  <c r="Q3" i="29"/>
  <c r="Q44" i="28"/>
  <c r="O44" i="28"/>
  <c r="Q43" i="28"/>
  <c r="O43" i="28"/>
  <c r="Q42" i="28"/>
  <c r="O42" i="28"/>
  <c r="Q41" i="28"/>
  <c r="O41" i="28"/>
  <c r="Q40" i="28"/>
  <c r="O40" i="28"/>
  <c r="Q39" i="28"/>
  <c r="O39" i="28"/>
  <c r="Q38" i="28"/>
  <c r="O38" i="28"/>
  <c r="Q37" i="28"/>
  <c r="O37" i="28"/>
  <c r="Q36" i="28"/>
  <c r="O36" i="28"/>
  <c r="Q35" i="28"/>
  <c r="O35" i="28"/>
  <c r="Q34" i="28"/>
  <c r="O34" i="28"/>
  <c r="Q33" i="28"/>
  <c r="O33" i="28"/>
  <c r="Q32" i="28"/>
  <c r="O32" i="28"/>
  <c r="Q31" i="28"/>
  <c r="O31" i="28"/>
  <c r="Q30" i="28"/>
  <c r="O30" i="28"/>
  <c r="Q29" i="28"/>
  <c r="O29" i="28"/>
  <c r="Q28" i="28"/>
  <c r="Q27" i="28"/>
  <c r="Q26" i="28"/>
  <c r="Q25" i="28"/>
  <c r="Q24" i="28"/>
  <c r="Q23" i="28"/>
  <c r="Q22" i="28"/>
  <c r="Q21" i="28"/>
  <c r="O21" i="28"/>
  <c r="Q20" i="28"/>
  <c r="O20" i="28"/>
  <c r="Q19" i="28"/>
  <c r="O19" i="28"/>
  <c r="Q18" i="28"/>
  <c r="O18" i="28"/>
  <c r="Q17" i="28"/>
  <c r="O17" i="28"/>
  <c r="Q16" i="28"/>
  <c r="O16" i="28"/>
  <c r="Q15" i="28"/>
  <c r="O15" i="28"/>
  <c r="Q14" i="28"/>
  <c r="O14" i="28"/>
  <c r="Q13" i="28"/>
  <c r="O13" i="28"/>
  <c r="Q12" i="28"/>
  <c r="O12" i="28"/>
  <c r="Q11" i="28"/>
  <c r="O11" i="28"/>
  <c r="Q10" i="28"/>
  <c r="O10" i="28"/>
  <c r="Q9" i="28"/>
  <c r="O9" i="28"/>
  <c r="Q8" i="28"/>
  <c r="O8" i="28"/>
  <c r="Q7" i="28"/>
  <c r="O7" i="28"/>
  <c r="Q6" i="28"/>
  <c r="O6" i="28"/>
  <c r="Q5" i="28"/>
  <c r="O5" i="28"/>
  <c r="T2" i="28" s="1"/>
  <c r="T3" i="28"/>
  <c r="Q3" i="28"/>
  <c r="Q44" i="27"/>
  <c r="O44" i="27"/>
  <c r="Q43" i="27"/>
  <c r="O43" i="27"/>
  <c r="Q42" i="27"/>
  <c r="O42" i="27"/>
  <c r="Q41" i="27"/>
  <c r="O41" i="27"/>
  <c r="Q40" i="27"/>
  <c r="O40" i="27"/>
  <c r="Q39" i="27"/>
  <c r="O39" i="27"/>
  <c r="Q38" i="27"/>
  <c r="O38" i="27"/>
  <c r="Q37" i="27"/>
  <c r="O37" i="27"/>
  <c r="Q36" i="27"/>
  <c r="O36" i="27"/>
  <c r="Q35" i="27"/>
  <c r="O35" i="27"/>
  <c r="Q34" i="27"/>
  <c r="O34" i="27"/>
  <c r="Q33" i="27"/>
  <c r="O33" i="27"/>
  <c r="Q32" i="27"/>
  <c r="O32" i="27"/>
  <c r="Q31" i="27"/>
  <c r="O31" i="27"/>
  <c r="Q30" i="27"/>
  <c r="O30" i="27"/>
  <c r="Q29" i="27"/>
  <c r="O29" i="27"/>
  <c r="Q28" i="27"/>
  <c r="Q27" i="27"/>
  <c r="Q26" i="27"/>
  <c r="Q25" i="27"/>
  <c r="Q24" i="27"/>
  <c r="Q23" i="27"/>
  <c r="Q22" i="27"/>
  <c r="Q21" i="27"/>
  <c r="O21" i="27"/>
  <c r="Q20" i="27"/>
  <c r="O20" i="27"/>
  <c r="Q19" i="27"/>
  <c r="O19" i="27"/>
  <c r="Q18" i="27"/>
  <c r="O18" i="27"/>
  <c r="Q17" i="27"/>
  <c r="O17" i="27"/>
  <c r="Q16" i="27"/>
  <c r="O16" i="27"/>
  <c r="Q15" i="27"/>
  <c r="O15" i="27"/>
  <c r="Q14" i="27"/>
  <c r="O14" i="27"/>
  <c r="Q13" i="27"/>
  <c r="O13" i="27"/>
  <c r="Q12" i="27"/>
  <c r="O12" i="27"/>
  <c r="Q11" i="27"/>
  <c r="O11" i="27"/>
  <c r="Q10" i="27"/>
  <c r="O10" i="27"/>
  <c r="Q9" i="27"/>
  <c r="O9" i="27"/>
  <c r="Q8" i="27"/>
  <c r="O8" i="27"/>
  <c r="Q7" i="27"/>
  <c r="O7" i="27"/>
  <c r="Q6" i="27"/>
  <c r="O6" i="27"/>
  <c r="Q5" i="27"/>
  <c r="O5" i="27"/>
  <c r="T3" i="27"/>
  <c r="Q3" i="27"/>
  <c r="T2" i="27"/>
  <c r="Q44" i="26"/>
  <c r="O44" i="26"/>
  <c r="Q43" i="26"/>
  <c r="O43" i="26"/>
  <c r="Q42" i="26"/>
  <c r="O42" i="26"/>
  <c r="Q41" i="26"/>
  <c r="O41" i="26"/>
  <c r="Q40" i="26"/>
  <c r="O40" i="26"/>
  <c r="Q39" i="26"/>
  <c r="O39" i="26"/>
  <c r="Q38" i="26"/>
  <c r="O38" i="26"/>
  <c r="Q37" i="26"/>
  <c r="O37" i="26"/>
  <c r="Q36" i="26"/>
  <c r="O36" i="26"/>
  <c r="Q35" i="26"/>
  <c r="O35" i="26"/>
  <c r="Q34" i="26"/>
  <c r="O34" i="26"/>
  <c r="Q33" i="26"/>
  <c r="O33" i="26"/>
  <c r="Q32" i="26"/>
  <c r="O32" i="26"/>
  <c r="Q31" i="26"/>
  <c r="O31" i="26"/>
  <c r="Q30" i="26"/>
  <c r="O30" i="26"/>
  <c r="Q29" i="26"/>
  <c r="O29" i="26"/>
  <c r="Q28" i="26"/>
  <c r="Q27" i="26"/>
  <c r="Q26" i="26"/>
  <c r="Q25" i="26"/>
  <c r="Q24" i="26"/>
  <c r="Q23" i="26"/>
  <c r="Q22" i="26"/>
  <c r="Q21" i="26"/>
  <c r="O21" i="26"/>
  <c r="Q20" i="26"/>
  <c r="O20" i="26"/>
  <c r="Q19" i="26"/>
  <c r="O19" i="26"/>
  <c r="Q18" i="26"/>
  <c r="O18" i="26"/>
  <c r="Q17" i="26"/>
  <c r="O17" i="26"/>
  <c r="Q16" i="26"/>
  <c r="O16" i="26"/>
  <c r="Q15" i="26"/>
  <c r="O15" i="26"/>
  <c r="Q14" i="26"/>
  <c r="O14" i="26"/>
  <c r="Q13" i="26"/>
  <c r="O13" i="26"/>
  <c r="Q12" i="26"/>
  <c r="O12" i="26"/>
  <c r="Q11" i="26"/>
  <c r="O11" i="26"/>
  <c r="Q10" i="26"/>
  <c r="O10" i="26"/>
  <c r="Q9" i="26"/>
  <c r="O9" i="26"/>
  <c r="Q8" i="26"/>
  <c r="O8" i="26"/>
  <c r="Q7" i="26"/>
  <c r="O7" i="26"/>
  <c r="Q6" i="26"/>
  <c r="O6" i="26"/>
  <c r="Q5" i="26"/>
  <c r="O5" i="26"/>
  <c r="T2" i="26" s="1"/>
  <c r="T3" i="26"/>
  <c r="Q3" i="26"/>
  <c r="Q44" i="25"/>
  <c r="O44" i="25"/>
  <c r="Q43" i="25"/>
  <c r="O43" i="25"/>
  <c r="Q42" i="25"/>
  <c r="O42" i="25"/>
  <c r="Q41" i="25"/>
  <c r="O41" i="25"/>
  <c r="Q40" i="25"/>
  <c r="O40" i="25"/>
  <c r="Q39" i="25"/>
  <c r="O39" i="25"/>
  <c r="Q38" i="25"/>
  <c r="O38" i="25"/>
  <c r="Q37" i="25"/>
  <c r="O37" i="25"/>
  <c r="Q36" i="25"/>
  <c r="O36" i="25"/>
  <c r="Q35" i="25"/>
  <c r="O35" i="25"/>
  <c r="Q34" i="25"/>
  <c r="O34" i="25"/>
  <c r="Q33" i="25"/>
  <c r="O33" i="25"/>
  <c r="Q32" i="25"/>
  <c r="O32" i="25"/>
  <c r="Q31" i="25"/>
  <c r="O31" i="25"/>
  <c r="Q30" i="25"/>
  <c r="O30" i="25"/>
  <c r="Q29" i="25"/>
  <c r="O29" i="25"/>
  <c r="Q28" i="25"/>
  <c r="Q27" i="25"/>
  <c r="Q26" i="25"/>
  <c r="Q25" i="25"/>
  <c r="Q24" i="25"/>
  <c r="Q23" i="25"/>
  <c r="Q22" i="25"/>
  <c r="Q21" i="25"/>
  <c r="O21" i="25"/>
  <c r="Q20" i="25"/>
  <c r="O20" i="25"/>
  <c r="Q19" i="25"/>
  <c r="O19" i="25"/>
  <c r="Q18" i="25"/>
  <c r="O18" i="25"/>
  <c r="Q17" i="25"/>
  <c r="O17" i="25"/>
  <c r="Q16" i="25"/>
  <c r="O16" i="25"/>
  <c r="Q15" i="25"/>
  <c r="O15" i="25"/>
  <c r="Q14" i="25"/>
  <c r="O14" i="25"/>
  <c r="Q13" i="25"/>
  <c r="O13" i="25"/>
  <c r="Q12" i="25"/>
  <c r="O12" i="25"/>
  <c r="Q11" i="25"/>
  <c r="O11" i="25"/>
  <c r="Q10" i="25"/>
  <c r="O10" i="25"/>
  <c r="Q9" i="25"/>
  <c r="O9" i="25"/>
  <c r="Q8" i="25"/>
  <c r="O8" i="25"/>
  <c r="Q7" i="25"/>
  <c r="O7" i="25"/>
  <c r="Q6" i="25"/>
  <c r="O6" i="25"/>
  <c r="Q5" i="25"/>
  <c r="O5" i="25"/>
  <c r="T2" i="25" s="1"/>
  <c r="T3" i="25"/>
  <c r="Q3" i="25"/>
  <c r="Q44" i="24"/>
  <c r="O44" i="24"/>
  <c r="Q43" i="24"/>
  <c r="O43" i="24"/>
  <c r="Q42" i="24"/>
  <c r="O42" i="24"/>
  <c r="Q41" i="24"/>
  <c r="O41" i="24"/>
  <c r="Q40" i="24"/>
  <c r="O40" i="24"/>
  <c r="Q39" i="24"/>
  <c r="O39" i="24"/>
  <c r="Q38" i="24"/>
  <c r="O38" i="24"/>
  <c r="Q37" i="24"/>
  <c r="O37" i="24"/>
  <c r="Q36" i="24"/>
  <c r="O36" i="24"/>
  <c r="Q35" i="24"/>
  <c r="O35" i="24"/>
  <c r="Q34" i="24"/>
  <c r="O34" i="24"/>
  <c r="Q33" i="24"/>
  <c r="O33" i="24"/>
  <c r="Q32" i="24"/>
  <c r="O32" i="24"/>
  <c r="Q31" i="24"/>
  <c r="O31" i="24"/>
  <c r="Q30" i="24"/>
  <c r="O30" i="24"/>
  <c r="Q29" i="24"/>
  <c r="O29" i="24"/>
  <c r="Q28" i="24"/>
  <c r="Q27" i="24"/>
  <c r="Q26" i="24"/>
  <c r="Q25" i="24"/>
  <c r="Q24" i="24"/>
  <c r="Q23" i="24"/>
  <c r="Q22" i="24"/>
  <c r="Q21" i="24"/>
  <c r="O21" i="24"/>
  <c r="Q20" i="24"/>
  <c r="O20" i="24"/>
  <c r="Q19" i="24"/>
  <c r="O19" i="24"/>
  <c r="Q18" i="24"/>
  <c r="O18" i="24"/>
  <c r="Q17" i="24"/>
  <c r="O17" i="24"/>
  <c r="Q16" i="24"/>
  <c r="O16" i="24"/>
  <c r="Q15" i="24"/>
  <c r="O15" i="24"/>
  <c r="Q14" i="24"/>
  <c r="O14" i="24"/>
  <c r="Q13" i="24"/>
  <c r="O13" i="24"/>
  <c r="Q12" i="24"/>
  <c r="O12" i="24"/>
  <c r="Q11" i="24"/>
  <c r="O11" i="24"/>
  <c r="Q10" i="24"/>
  <c r="O10" i="24"/>
  <c r="Q9" i="24"/>
  <c r="O9" i="24"/>
  <c r="Q8" i="24"/>
  <c r="O8" i="24"/>
  <c r="Q7" i="24"/>
  <c r="O7" i="24"/>
  <c r="Q6" i="24"/>
  <c r="O6" i="24"/>
  <c r="Q5" i="24"/>
  <c r="O5" i="24"/>
  <c r="T2" i="24" s="1"/>
  <c r="T3" i="24"/>
  <c r="Q3" i="24"/>
  <c r="Q44" i="23"/>
  <c r="O44" i="23"/>
  <c r="Q43" i="23"/>
  <c r="O43" i="23"/>
  <c r="Q42" i="23"/>
  <c r="O42" i="23"/>
  <c r="Q41" i="23"/>
  <c r="O41" i="23"/>
  <c r="Q40" i="23"/>
  <c r="O40" i="23"/>
  <c r="Q39" i="23"/>
  <c r="O39" i="23"/>
  <c r="Q38" i="23"/>
  <c r="O38" i="23"/>
  <c r="Q37" i="23"/>
  <c r="O37" i="23"/>
  <c r="Q36" i="23"/>
  <c r="O36" i="23"/>
  <c r="Q35" i="23"/>
  <c r="O35" i="23"/>
  <c r="Q34" i="23"/>
  <c r="O34" i="23"/>
  <c r="Q33" i="23"/>
  <c r="O33" i="23"/>
  <c r="Q32" i="23"/>
  <c r="O32" i="23"/>
  <c r="Q31" i="23"/>
  <c r="O31" i="23"/>
  <c r="Q30" i="23"/>
  <c r="O30" i="23"/>
  <c r="Q29" i="23"/>
  <c r="O29" i="23"/>
  <c r="Q28" i="23"/>
  <c r="Q27" i="23"/>
  <c r="Q26" i="23"/>
  <c r="Q25" i="23"/>
  <c r="Q24" i="23"/>
  <c r="Q23" i="23"/>
  <c r="Q22" i="23"/>
  <c r="Q21" i="23"/>
  <c r="O21" i="23"/>
  <c r="Q20" i="23"/>
  <c r="O20" i="23"/>
  <c r="Q19" i="23"/>
  <c r="O19" i="23"/>
  <c r="Q18" i="23"/>
  <c r="O18" i="23"/>
  <c r="Q17" i="23"/>
  <c r="O17" i="23"/>
  <c r="Q16" i="23"/>
  <c r="O16" i="23"/>
  <c r="Q15" i="23"/>
  <c r="O15" i="23"/>
  <c r="Q14" i="23"/>
  <c r="O14" i="23"/>
  <c r="Q13" i="23"/>
  <c r="O13" i="23"/>
  <c r="Q12" i="23"/>
  <c r="O12" i="23"/>
  <c r="Q11" i="23"/>
  <c r="O11" i="23"/>
  <c r="Q10" i="23"/>
  <c r="O10" i="23"/>
  <c r="Q9" i="23"/>
  <c r="O9" i="23"/>
  <c r="Q8" i="23"/>
  <c r="O8" i="23"/>
  <c r="Q7" i="23"/>
  <c r="O7" i="23"/>
  <c r="Q6" i="23"/>
  <c r="O6" i="23"/>
  <c r="T12" i="23" s="1"/>
  <c r="Q5" i="23"/>
  <c r="O5" i="23"/>
  <c r="T3" i="23"/>
  <c r="Q3" i="23"/>
  <c r="Q44" i="22"/>
  <c r="O44" i="22"/>
  <c r="Q43" i="22"/>
  <c r="O43" i="22"/>
  <c r="Q42" i="22"/>
  <c r="O42" i="22"/>
  <c r="Q41" i="22"/>
  <c r="O41" i="22"/>
  <c r="Q40" i="22"/>
  <c r="O40" i="22"/>
  <c r="Q39" i="22"/>
  <c r="O39" i="22"/>
  <c r="Q38" i="22"/>
  <c r="O38" i="22"/>
  <c r="Q37" i="22"/>
  <c r="O37" i="22"/>
  <c r="Q36" i="22"/>
  <c r="O36" i="22"/>
  <c r="Q35" i="22"/>
  <c r="O35" i="22"/>
  <c r="Q34" i="22"/>
  <c r="O34" i="22"/>
  <c r="Q33" i="22"/>
  <c r="O33" i="22"/>
  <c r="Q32" i="22"/>
  <c r="O32" i="22"/>
  <c r="Q31" i="22"/>
  <c r="O31" i="22"/>
  <c r="Q30" i="22"/>
  <c r="O30" i="22"/>
  <c r="Q29" i="22"/>
  <c r="O29" i="22"/>
  <c r="Q28" i="22"/>
  <c r="Q27" i="22"/>
  <c r="Q26" i="22"/>
  <c r="Q25" i="22"/>
  <c r="Q24" i="22"/>
  <c r="Q23" i="22"/>
  <c r="Q22" i="22"/>
  <c r="Q21" i="22"/>
  <c r="O21" i="22"/>
  <c r="Q20" i="22"/>
  <c r="O20" i="22"/>
  <c r="Q19" i="22"/>
  <c r="O19" i="22"/>
  <c r="Q18" i="22"/>
  <c r="O18" i="22"/>
  <c r="Q17" i="22"/>
  <c r="O17" i="22"/>
  <c r="Q16" i="22"/>
  <c r="O16" i="22"/>
  <c r="Q15" i="22"/>
  <c r="O15" i="22"/>
  <c r="Q14" i="22"/>
  <c r="O14" i="22"/>
  <c r="Q13" i="22"/>
  <c r="O13" i="22"/>
  <c r="Q12" i="22"/>
  <c r="Q11" i="22"/>
  <c r="Q10" i="22"/>
  <c r="Q9" i="22"/>
  <c r="Q8" i="22"/>
  <c r="O8" i="22"/>
  <c r="Q7" i="22"/>
  <c r="O7" i="22"/>
  <c r="Q6" i="22"/>
  <c r="O6" i="22"/>
  <c r="Q5" i="22"/>
  <c r="O5" i="22"/>
  <c r="T2" i="22" s="1"/>
  <c r="T3" i="22"/>
  <c r="Q3" i="22"/>
  <c r="Q44" i="21"/>
  <c r="O44" i="21"/>
  <c r="Q43" i="21"/>
  <c r="O43" i="21"/>
  <c r="Q42" i="21"/>
  <c r="O42" i="21"/>
  <c r="Q41" i="21"/>
  <c r="O41" i="21"/>
  <c r="Q40" i="21"/>
  <c r="O40" i="21"/>
  <c r="Q39" i="21"/>
  <c r="O39" i="21"/>
  <c r="Q38" i="21"/>
  <c r="O38" i="21"/>
  <c r="Q37" i="21"/>
  <c r="O37" i="21"/>
  <c r="Q36" i="21"/>
  <c r="O36" i="21"/>
  <c r="Q35" i="21"/>
  <c r="O35" i="21"/>
  <c r="Q34" i="21"/>
  <c r="O34" i="21"/>
  <c r="Q33" i="21"/>
  <c r="O33" i="21"/>
  <c r="Q32" i="21"/>
  <c r="O32" i="21"/>
  <c r="Q31" i="21"/>
  <c r="O31" i="21"/>
  <c r="Q30" i="21"/>
  <c r="O30" i="21"/>
  <c r="Q29" i="21"/>
  <c r="O29" i="21"/>
  <c r="Q28" i="21"/>
  <c r="Q27" i="21"/>
  <c r="Q26" i="21"/>
  <c r="Q25" i="21"/>
  <c r="Q24" i="21"/>
  <c r="Q23" i="21"/>
  <c r="Q22" i="21"/>
  <c r="Q21" i="21"/>
  <c r="O21" i="21"/>
  <c r="Q20" i="21"/>
  <c r="O20" i="21"/>
  <c r="Q19" i="21"/>
  <c r="O19" i="21"/>
  <c r="Q18" i="21"/>
  <c r="O18" i="21"/>
  <c r="Q17" i="21"/>
  <c r="O17" i="21"/>
  <c r="Q16" i="21"/>
  <c r="O16" i="21"/>
  <c r="Q15" i="21"/>
  <c r="O15" i="21"/>
  <c r="Q14" i="21"/>
  <c r="O14" i="21"/>
  <c r="Q13" i="21"/>
  <c r="O13" i="21"/>
  <c r="Q12" i="21"/>
  <c r="O12" i="21"/>
  <c r="Q11" i="21"/>
  <c r="O11" i="21"/>
  <c r="Q10" i="21"/>
  <c r="O10" i="21"/>
  <c r="Q9" i="21"/>
  <c r="O9" i="21"/>
  <c r="Q8" i="21"/>
  <c r="O8" i="21"/>
  <c r="Q7" i="21"/>
  <c r="O7" i="21"/>
  <c r="Q6" i="21"/>
  <c r="O6" i="21"/>
  <c r="Q5" i="21"/>
  <c r="O5" i="21"/>
  <c r="T3" i="21"/>
  <c r="Q3" i="21"/>
  <c r="Q44" i="20"/>
  <c r="O44" i="20"/>
  <c r="Q43" i="20"/>
  <c r="O43" i="20"/>
  <c r="Q42" i="20"/>
  <c r="O42" i="20"/>
  <c r="Q41" i="20"/>
  <c r="O41" i="20"/>
  <c r="Q40" i="20"/>
  <c r="O40" i="20"/>
  <c r="Q39" i="20"/>
  <c r="O39" i="20"/>
  <c r="Q38" i="20"/>
  <c r="O38" i="20"/>
  <c r="Q37" i="20"/>
  <c r="O37" i="20"/>
  <c r="Q36" i="20"/>
  <c r="O36" i="20"/>
  <c r="Q35" i="20"/>
  <c r="O35" i="20"/>
  <c r="Q34" i="20"/>
  <c r="O34" i="20"/>
  <c r="Q33" i="20"/>
  <c r="O33" i="20"/>
  <c r="Q32" i="20"/>
  <c r="O32" i="20"/>
  <c r="Q31" i="20"/>
  <c r="O31" i="20"/>
  <c r="Q30" i="20"/>
  <c r="O30" i="20"/>
  <c r="Q29" i="20"/>
  <c r="O29" i="20"/>
  <c r="Q28" i="20"/>
  <c r="Q27" i="20"/>
  <c r="Q26" i="20"/>
  <c r="Q25" i="20"/>
  <c r="Q24" i="20"/>
  <c r="Q23" i="20"/>
  <c r="Q22" i="20"/>
  <c r="Q21" i="20"/>
  <c r="O21" i="20"/>
  <c r="Q20" i="20"/>
  <c r="O20" i="20"/>
  <c r="Q19" i="20"/>
  <c r="O19" i="20"/>
  <c r="Q18" i="20"/>
  <c r="O18" i="20"/>
  <c r="Q17" i="20"/>
  <c r="O17" i="20"/>
  <c r="Q16" i="20"/>
  <c r="O16" i="20"/>
  <c r="Q15" i="20"/>
  <c r="O15" i="20"/>
  <c r="Q14" i="20"/>
  <c r="O14" i="20"/>
  <c r="Q13" i="20"/>
  <c r="O13" i="20"/>
  <c r="Q12" i="20"/>
  <c r="O12" i="20"/>
  <c r="Q11" i="20"/>
  <c r="O11" i="20"/>
  <c r="Q10" i="20"/>
  <c r="O10" i="20"/>
  <c r="Q9" i="20"/>
  <c r="O9" i="20"/>
  <c r="Q8" i="20"/>
  <c r="O8" i="20"/>
  <c r="Q7" i="20"/>
  <c r="O7" i="20"/>
  <c r="Q6" i="20"/>
  <c r="O6" i="20"/>
  <c r="Q5" i="20"/>
  <c r="O5" i="20"/>
  <c r="T2" i="20"/>
  <c r="T3" i="20"/>
  <c r="Q3" i="20"/>
  <c r="Q44" i="19"/>
  <c r="O44" i="19"/>
  <c r="Q43" i="19"/>
  <c r="O43" i="19"/>
  <c r="Q42" i="19"/>
  <c r="O42" i="19"/>
  <c r="Q41" i="19"/>
  <c r="O41" i="19"/>
  <c r="Q40" i="19"/>
  <c r="O40" i="19"/>
  <c r="Q39" i="19"/>
  <c r="O39" i="19"/>
  <c r="Q38" i="19"/>
  <c r="O38" i="19"/>
  <c r="Q37" i="19"/>
  <c r="O37" i="19"/>
  <c r="Q36" i="19"/>
  <c r="O36" i="19"/>
  <c r="Q35" i="19"/>
  <c r="O35" i="19"/>
  <c r="Q34" i="19"/>
  <c r="O34" i="19"/>
  <c r="Q33" i="19"/>
  <c r="O33" i="19"/>
  <c r="Q32" i="19"/>
  <c r="O32" i="19"/>
  <c r="Q31" i="19"/>
  <c r="O31" i="19"/>
  <c r="Q30" i="19"/>
  <c r="O30" i="19"/>
  <c r="Q29" i="19"/>
  <c r="O29" i="19"/>
  <c r="Q28" i="19"/>
  <c r="Q27" i="19"/>
  <c r="Q26" i="19"/>
  <c r="Q25" i="19"/>
  <c r="Q24" i="19"/>
  <c r="Q23" i="19"/>
  <c r="Q22" i="19"/>
  <c r="Q21" i="19"/>
  <c r="O21" i="19"/>
  <c r="Q20" i="19"/>
  <c r="O20" i="19"/>
  <c r="Q19" i="19"/>
  <c r="O19" i="19"/>
  <c r="Q18" i="19"/>
  <c r="O18" i="19"/>
  <c r="Q17" i="19"/>
  <c r="O17" i="19"/>
  <c r="Q16" i="19"/>
  <c r="O16" i="19"/>
  <c r="Q15" i="19"/>
  <c r="O15" i="19"/>
  <c r="Q14" i="19"/>
  <c r="O14" i="19"/>
  <c r="Q13" i="19"/>
  <c r="O13" i="19"/>
  <c r="Q12" i="19"/>
  <c r="O12" i="19"/>
  <c r="Q11" i="19"/>
  <c r="O11" i="19"/>
  <c r="Q10" i="19"/>
  <c r="O10" i="19"/>
  <c r="Q9" i="19"/>
  <c r="O9" i="19"/>
  <c r="Q8" i="19"/>
  <c r="O8" i="19"/>
  <c r="Q7" i="19"/>
  <c r="O7" i="19"/>
  <c r="Q6" i="19"/>
  <c r="O6" i="19"/>
  <c r="Q5" i="19"/>
  <c r="O5" i="19"/>
  <c r="T3" i="19"/>
  <c r="Q3" i="19"/>
  <c r="Q44" i="18"/>
  <c r="O44" i="18"/>
  <c r="Q43" i="18"/>
  <c r="O43" i="18"/>
  <c r="Q42" i="18"/>
  <c r="O42" i="18"/>
  <c r="Q41" i="18"/>
  <c r="O41" i="18"/>
  <c r="Q40" i="18"/>
  <c r="O40" i="18"/>
  <c r="Q39" i="18"/>
  <c r="O39" i="18"/>
  <c r="Q38" i="18"/>
  <c r="O38" i="18"/>
  <c r="Q37" i="18"/>
  <c r="O37" i="18"/>
  <c r="Q36" i="18"/>
  <c r="O36" i="18"/>
  <c r="Q35" i="18"/>
  <c r="O35" i="18"/>
  <c r="Q34" i="18"/>
  <c r="O34" i="18"/>
  <c r="Q33" i="18"/>
  <c r="O33" i="18"/>
  <c r="Q32" i="18"/>
  <c r="O32" i="18"/>
  <c r="Q31" i="18"/>
  <c r="O31" i="18"/>
  <c r="Q30" i="18"/>
  <c r="O30" i="18"/>
  <c r="Q29" i="18"/>
  <c r="O29" i="18"/>
  <c r="Q28" i="18"/>
  <c r="Q27" i="18"/>
  <c r="Q26" i="18"/>
  <c r="Q25" i="18"/>
  <c r="Q24" i="18"/>
  <c r="Q23" i="18"/>
  <c r="Q22" i="18"/>
  <c r="Q21" i="18"/>
  <c r="O21" i="18"/>
  <c r="Q20" i="18"/>
  <c r="O20" i="18"/>
  <c r="Q19" i="18"/>
  <c r="O19" i="18"/>
  <c r="Q18" i="18"/>
  <c r="O18" i="18"/>
  <c r="Q17" i="18"/>
  <c r="O17" i="18"/>
  <c r="Q16" i="18"/>
  <c r="O16" i="18"/>
  <c r="Q15" i="18"/>
  <c r="O15" i="18"/>
  <c r="Q14" i="18"/>
  <c r="O14" i="18"/>
  <c r="Q13" i="18"/>
  <c r="O13" i="18"/>
  <c r="Q12" i="18"/>
  <c r="O12" i="18"/>
  <c r="Q11" i="18"/>
  <c r="O11" i="18"/>
  <c r="Q10" i="18"/>
  <c r="O10" i="18"/>
  <c r="Q9" i="18"/>
  <c r="O9" i="18"/>
  <c r="Q8" i="18"/>
  <c r="O8" i="18"/>
  <c r="Q7" i="18"/>
  <c r="O7" i="18"/>
  <c r="Q6" i="18"/>
  <c r="O6" i="18"/>
  <c r="Q5" i="18"/>
  <c r="O5" i="18"/>
  <c r="T3" i="18"/>
  <c r="Q3" i="18"/>
  <c r="Q44" i="17"/>
  <c r="O44" i="17"/>
  <c r="Q43" i="17"/>
  <c r="O43" i="17"/>
  <c r="Q42" i="17"/>
  <c r="O42" i="17"/>
  <c r="Q41" i="17"/>
  <c r="O41" i="17"/>
  <c r="Q40" i="17"/>
  <c r="O40" i="17"/>
  <c r="Q39" i="17"/>
  <c r="O39" i="17"/>
  <c r="Q38" i="17"/>
  <c r="O38" i="17"/>
  <c r="Q37" i="17"/>
  <c r="O37" i="17"/>
  <c r="Q36" i="17"/>
  <c r="O36" i="17"/>
  <c r="Q35" i="17"/>
  <c r="O35" i="17"/>
  <c r="Q34" i="17"/>
  <c r="O34" i="17"/>
  <c r="Q33" i="17"/>
  <c r="O33" i="17"/>
  <c r="Q32" i="17"/>
  <c r="O32" i="17"/>
  <c r="Q31" i="17"/>
  <c r="O31" i="17"/>
  <c r="Q30" i="17"/>
  <c r="O30" i="17"/>
  <c r="Q29" i="17"/>
  <c r="O29" i="17"/>
  <c r="Q28" i="17"/>
  <c r="Q27" i="17"/>
  <c r="Q26" i="17"/>
  <c r="Q25" i="17"/>
  <c r="Q24" i="17"/>
  <c r="Q23" i="17"/>
  <c r="Q22" i="17"/>
  <c r="Q21" i="17"/>
  <c r="O21" i="17"/>
  <c r="Q20" i="17"/>
  <c r="O20" i="17"/>
  <c r="Q19" i="17"/>
  <c r="O19" i="17"/>
  <c r="Q18" i="17"/>
  <c r="O18" i="17"/>
  <c r="Q17" i="17"/>
  <c r="O17" i="17"/>
  <c r="Q16" i="17"/>
  <c r="O16" i="17"/>
  <c r="Q15" i="17"/>
  <c r="O15" i="17"/>
  <c r="Q14" i="17"/>
  <c r="O14" i="17"/>
  <c r="Q13" i="17"/>
  <c r="O13" i="17"/>
  <c r="Q12" i="17"/>
  <c r="O12" i="17"/>
  <c r="Q11" i="17"/>
  <c r="O11" i="17"/>
  <c r="Q10" i="17"/>
  <c r="O10" i="17"/>
  <c r="Q9" i="17"/>
  <c r="O9" i="17"/>
  <c r="Q8" i="17"/>
  <c r="O8" i="17"/>
  <c r="Q7" i="17"/>
  <c r="O7" i="17"/>
  <c r="Q6" i="17"/>
  <c r="O6" i="17"/>
  <c r="Q5" i="17"/>
  <c r="O5" i="17"/>
  <c r="T2" i="17" s="1"/>
  <c r="T3" i="17"/>
  <c r="Q3" i="17"/>
  <c r="Q44" i="16"/>
  <c r="O44" i="16"/>
  <c r="Q43" i="16"/>
  <c r="O43" i="16"/>
  <c r="Q42" i="16"/>
  <c r="O42" i="16"/>
  <c r="Q41" i="16"/>
  <c r="O41" i="16"/>
  <c r="Q40" i="16"/>
  <c r="O40" i="16"/>
  <c r="Q39" i="16"/>
  <c r="O39" i="16"/>
  <c r="Q38" i="16"/>
  <c r="O38" i="16"/>
  <c r="Q37" i="16"/>
  <c r="O37" i="16"/>
  <c r="Q36" i="16"/>
  <c r="O36" i="16"/>
  <c r="Q35" i="16"/>
  <c r="O35" i="16"/>
  <c r="Q34" i="16"/>
  <c r="O34" i="16"/>
  <c r="Q33" i="16"/>
  <c r="O33" i="16"/>
  <c r="Q32" i="16"/>
  <c r="O32" i="16"/>
  <c r="Q31" i="16"/>
  <c r="O31" i="16"/>
  <c r="Q30" i="16"/>
  <c r="O30" i="16"/>
  <c r="Q29" i="16"/>
  <c r="O29" i="16"/>
  <c r="Q28" i="16"/>
  <c r="Q27" i="16"/>
  <c r="Q26" i="16"/>
  <c r="Q25" i="16"/>
  <c r="Q24" i="16"/>
  <c r="Q23" i="16"/>
  <c r="Q22" i="16"/>
  <c r="Q21" i="16"/>
  <c r="O21" i="16"/>
  <c r="Q20" i="16"/>
  <c r="O20" i="16"/>
  <c r="Q19" i="16"/>
  <c r="O19" i="16"/>
  <c r="Q18" i="16"/>
  <c r="O18" i="16"/>
  <c r="Q17" i="16"/>
  <c r="O17" i="16"/>
  <c r="Q16" i="16"/>
  <c r="O16" i="16"/>
  <c r="Q15" i="16"/>
  <c r="O15" i="16"/>
  <c r="Q14" i="16"/>
  <c r="O14" i="16"/>
  <c r="Q13" i="16"/>
  <c r="O13" i="16"/>
  <c r="Q12" i="16"/>
  <c r="O12" i="16"/>
  <c r="Q11" i="16"/>
  <c r="O11" i="16"/>
  <c r="Q10" i="16"/>
  <c r="O10" i="16"/>
  <c r="Q9" i="16"/>
  <c r="O9" i="16"/>
  <c r="Q8" i="16"/>
  <c r="O8" i="16"/>
  <c r="Q7" i="16"/>
  <c r="O7" i="16"/>
  <c r="Q6" i="16"/>
  <c r="O6" i="16"/>
  <c r="Q5" i="16"/>
  <c r="O5" i="16"/>
  <c r="T2" i="16" s="1"/>
  <c r="T3" i="16"/>
  <c r="Q3" i="16"/>
  <c r="Q44" i="15"/>
  <c r="O44" i="15"/>
  <c r="Q43" i="15"/>
  <c r="O43" i="15"/>
  <c r="Q42" i="15"/>
  <c r="O42" i="15"/>
  <c r="Q41" i="15"/>
  <c r="O41" i="15"/>
  <c r="Q40" i="15"/>
  <c r="O40" i="15"/>
  <c r="Q39" i="15"/>
  <c r="O39" i="15"/>
  <c r="Q38" i="15"/>
  <c r="O38" i="15"/>
  <c r="Q37" i="15"/>
  <c r="O37" i="15"/>
  <c r="Q36" i="15"/>
  <c r="O36" i="15"/>
  <c r="Q35" i="15"/>
  <c r="O35" i="15"/>
  <c r="Q34" i="15"/>
  <c r="O34" i="15"/>
  <c r="Q33" i="15"/>
  <c r="O33" i="15"/>
  <c r="Q32" i="15"/>
  <c r="O32" i="15"/>
  <c r="Q31" i="15"/>
  <c r="O31" i="15"/>
  <c r="Q30" i="15"/>
  <c r="O30" i="15"/>
  <c r="Q29" i="15"/>
  <c r="O29" i="15"/>
  <c r="Q28" i="15"/>
  <c r="Q27" i="15"/>
  <c r="Q26" i="15"/>
  <c r="Q25" i="15"/>
  <c r="Q24" i="15"/>
  <c r="Q23" i="15"/>
  <c r="Q22" i="15"/>
  <c r="Q21" i="15"/>
  <c r="O21" i="15"/>
  <c r="Q20" i="15"/>
  <c r="O20" i="15"/>
  <c r="Q19" i="15"/>
  <c r="O19" i="15"/>
  <c r="Q18" i="15"/>
  <c r="O18" i="15"/>
  <c r="Q17" i="15"/>
  <c r="O17" i="15"/>
  <c r="Q16" i="15"/>
  <c r="O16" i="15"/>
  <c r="Q15" i="15"/>
  <c r="O15" i="15"/>
  <c r="Q14" i="15"/>
  <c r="O14" i="15"/>
  <c r="Q13" i="15"/>
  <c r="O13" i="15"/>
  <c r="Q12" i="15"/>
  <c r="O12" i="15"/>
  <c r="Q11" i="15"/>
  <c r="O11" i="15"/>
  <c r="Q10" i="15"/>
  <c r="O10" i="15"/>
  <c r="Q9" i="15"/>
  <c r="O9" i="15"/>
  <c r="Q8" i="15"/>
  <c r="O8" i="15"/>
  <c r="Q7" i="15"/>
  <c r="O7" i="15"/>
  <c r="Q6" i="15"/>
  <c r="O6" i="15"/>
  <c r="Q5" i="15"/>
  <c r="O5" i="15"/>
  <c r="T2" i="15" s="1"/>
  <c r="T3" i="15"/>
  <c r="Q3" i="15"/>
  <c r="Q44" i="14"/>
  <c r="O44" i="14"/>
  <c r="Q43" i="14"/>
  <c r="O43" i="14"/>
  <c r="Q42" i="14"/>
  <c r="O42" i="14"/>
  <c r="Q41" i="14"/>
  <c r="O41" i="14"/>
  <c r="Q40" i="14"/>
  <c r="O40" i="14"/>
  <c r="Q39" i="14"/>
  <c r="O39" i="14"/>
  <c r="Q38" i="14"/>
  <c r="O38" i="14"/>
  <c r="Q37" i="14"/>
  <c r="O37" i="14"/>
  <c r="Q36" i="14"/>
  <c r="O36" i="14"/>
  <c r="Q35" i="14"/>
  <c r="O35" i="14"/>
  <c r="Q34" i="14"/>
  <c r="O34" i="14"/>
  <c r="Q33" i="14"/>
  <c r="O33" i="14"/>
  <c r="Q32" i="14"/>
  <c r="O32" i="14"/>
  <c r="Q31" i="14"/>
  <c r="O31" i="14"/>
  <c r="Q30" i="14"/>
  <c r="O30" i="14"/>
  <c r="Q29" i="14"/>
  <c r="O29" i="14"/>
  <c r="Q28" i="14"/>
  <c r="Q27" i="14"/>
  <c r="Q26" i="14"/>
  <c r="Q25" i="14"/>
  <c r="Q24" i="14"/>
  <c r="Q23" i="14"/>
  <c r="Q22" i="14"/>
  <c r="Q21" i="14"/>
  <c r="O21" i="14"/>
  <c r="Q20" i="14"/>
  <c r="O20" i="14"/>
  <c r="Q19" i="14"/>
  <c r="O19" i="14"/>
  <c r="Q18" i="14"/>
  <c r="O18" i="14"/>
  <c r="Q17" i="14"/>
  <c r="O17" i="14"/>
  <c r="Q16" i="14"/>
  <c r="O16" i="14"/>
  <c r="Q15" i="14"/>
  <c r="O15" i="14"/>
  <c r="Q14" i="14"/>
  <c r="O14" i="14"/>
  <c r="Q13" i="14"/>
  <c r="O13" i="14"/>
  <c r="Q12" i="14"/>
  <c r="O12" i="14"/>
  <c r="Q11" i="14"/>
  <c r="O11" i="14"/>
  <c r="Q10" i="14"/>
  <c r="O10" i="14"/>
  <c r="Q9" i="14"/>
  <c r="O9" i="14"/>
  <c r="Q8" i="14"/>
  <c r="O8" i="14"/>
  <c r="Q7" i="14"/>
  <c r="O7" i="14"/>
  <c r="Q6" i="14"/>
  <c r="O6" i="14"/>
  <c r="Q5" i="14"/>
  <c r="O5" i="14"/>
  <c r="T2" i="14" s="1"/>
  <c r="T3" i="14"/>
  <c r="Q3" i="14"/>
  <c r="Q44" i="13"/>
  <c r="O44" i="13"/>
  <c r="Q43" i="13"/>
  <c r="O43" i="13"/>
  <c r="Q42" i="13"/>
  <c r="O42" i="13"/>
  <c r="Q41" i="13"/>
  <c r="O41" i="13"/>
  <c r="Q40" i="13"/>
  <c r="O40" i="13"/>
  <c r="Q39" i="13"/>
  <c r="O39" i="13"/>
  <c r="Q38" i="13"/>
  <c r="O38" i="13"/>
  <c r="Q37" i="13"/>
  <c r="O37" i="13"/>
  <c r="Q36" i="13"/>
  <c r="O36" i="13"/>
  <c r="Q35" i="13"/>
  <c r="O35" i="13"/>
  <c r="Q34" i="13"/>
  <c r="O34" i="13"/>
  <c r="Q33" i="13"/>
  <c r="O33" i="13"/>
  <c r="Q32" i="13"/>
  <c r="O32" i="13"/>
  <c r="Q31" i="13"/>
  <c r="O31" i="13"/>
  <c r="Q30" i="13"/>
  <c r="O30" i="13"/>
  <c r="Q29" i="13"/>
  <c r="O29" i="13"/>
  <c r="Q28" i="13"/>
  <c r="Q27" i="13"/>
  <c r="Q26" i="13"/>
  <c r="Q25" i="13"/>
  <c r="Q24" i="13"/>
  <c r="Q23" i="13"/>
  <c r="Q22" i="13"/>
  <c r="Q21" i="13"/>
  <c r="O21" i="13"/>
  <c r="Q20" i="13"/>
  <c r="O20" i="13"/>
  <c r="Q19" i="13"/>
  <c r="O19" i="13"/>
  <c r="Q18" i="13"/>
  <c r="O18" i="13"/>
  <c r="Q17" i="13"/>
  <c r="O17" i="13"/>
  <c r="Q16" i="13"/>
  <c r="O16" i="13"/>
  <c r="Q15" i="13"/>
  <c r="O15" i="13"/>
  <c r="Q14" i="13"/>
  <c r="O14" i="13"/>
  <c r="Q13" i="13"/>
  <c r="O13" i="13"/>
  <c r="Q12" i="13"/>
  <c r="O12" i="13"/>
  <c r="Q11" i="13"/>
  <c r="O11" i="13"/>
  <c r="Q10" i="13"/>
  <c r="O10" i="13"/>
  <c r="Q9" i="13"/>
  <c r="O9" i="13"/>
  <c r="Q8" i="13"/>
  <c r="O8" i="13"/>
  <c r="Q7" i="13"/>
  <c r="O7" i="13"/>
  <c r="Q6" i="13"/>
  <c r="O6" i="13"/>
  <c r="Q5" i="13"/>
  <c r="O5" i="13"/>
  <c r="T2" i="13" s="1"/>
  <c r="T3" i="13"/>
  <c r="Q3" i="13"/>
  <c r="Q44" i="12"/>
  <c r="O44" i="12"/>
  <c r="Q43" i="12"/>
  <c r="O43" i="12"/>
  <c r="Q42" i="12"/>
  <c r="O42" i="12"/>
  <c r="Q41" i="12"/>
  <c r="O41" i="12"/>
  <c r="Q40" i="12"/>
  <c r="O40" i="12"/>
  <c r="Q39" i="12"/>
  <c r="O39" i="12"/>
  <c r="Q38" i="12"/>
  <c r="O38" i="12"/>
  <c r="Q37" i="12"/>
  <c r="O37" i="12"/>
  <c r="Q36" i="12"/>
  <c r="O36" i="12"/>
  <c r="Q35" i="12"/>
  <c r="O35" i="12"/>
  <c r="Q34" i="12"/>
  <c r="O34" i="12"/>
  <c r="Q33" i="12"/>
  <c r="O33" i="12"/>
  <c r="Q32" i="12"/>
  <c r="O32" i="12"/>
  <c r="Q31" i="12"/>
  <c r="O31" i="12"/>
  <c r="Q30" i="12"/>
  <c r="O30" i="12"/>
  <c r="Q29" i="12"/>
  <c r="O29" i="12"/>
  <c r="T2" i="12" s="1"/>
  <c r="Q28" i="12"/>
  <c r="Q27" i="12"/>
  <c r="Q26" i="12"/>
  <c r="Q25" i="12"/>
  <c r="Q24" i="12"/>
  <c r="Q23" i="12"/>
  <c r="Q22" i="12"/>
  <c r="Q21" i="12"/>
  <c r="O21" i="12"/>
  <c r="Q20" i="12"/>
  <c r="O20" i="12"/>
  <c r="Q19" i="12"/>
  <c r="O19" i="12"/>
  <c r="Q18" i="12"/>
  <c r="O18" i="12"/>
  <c r="Q17" i="12"/>
  <c r="O17" i="12"/>
  <c r="Q16" i="12"/>
  <c r="O16" i="12"/>
  <c r="Q15" i="12"/>
  <c r="O15" i="12"/>
  <c r="Q14" i="12"/>
  <c r="O14" i="12"/>
  <c r="Q13" i="12"/>
  <c r="O13" i="12"/>
  <c r="Q12" i="12"/>
  <c r="O12" i="12"/>
  <c r="Q11" i="12"/>
  <c r="O11" i="12"/>
  <c r="Q10" i="12"/>
  <c r="O10" i="12"/>
  <c r="Q9" i="12"/>
  <c r="O9" i="12"/>
  <c r="Q8" i="12"/>
  <c r="O8" i="12"/>
  <c r="Q7" i="12"/>
  <c r="O7" i="12"/>
  <c r="Q6" i="12"/>
  <c r="O6" i="12"/>
  <c r="Q5" i="12"/>
  <c r="O5" i="12"/>
  <c r="T3" i="12"/>
  <c r="Q3" i="12"/>
  <c r="Q44" i="11"/>
  <c r="O44" i="11"/>
  <c r="Q43" i="11"/>
  <c r="O43" i="11"/>
  <c r="Q42" i="11"/>
  <c r="O42" i="11"/>
  <c r="Q41" i="11"/>
  <c r="O41" i="11"/>
  <c r="Q40" i="11"/>
  <c r="O40" i="11"/>
  <c r="Q39" i="11"/>
  <c r="O39" i="11"/>
  <c r="Q38" i="11"/>
  <c r="O38" i="11"/>
  <c r="Q37" i="11"/>
  <c r="O37" i="11"/>
  <c r="Q36" i="11"/>
  <c r="O36" i="11"/>
  <c r="Q35" i="11"/>
  <c r="O35" i="11"/>
  <c r="Q34" i="11"/>
  <c r="O34" i="11"/>
  <c r="Q33" i="11"/>
  <c r="O33" i="11"/>
  <c r="Q32" i="11"/>
  <c r="O32" i="11"/>
  <c r="Q31" i="11"/>
  <c r="O31" i="11"/>
  <c r="Q30" i="11"/>
  <c r="O30" i="11"/>
  <c r="Q29" i="11"/>
  <c r="O29" i="11"/>
  <c r="Q28" i="11"/>
  <c r="Q27" i="11"/>
  <c r="Q26" i="11"/>
  <c r="Q25" i="11"/>
  <c r="Q24" i="11"/>
  <c r="Q23" i="11"/>
  <c r="Q22" i="11"/>
  <c r="Q21" i="11"/>
  <c r="O21" i="11"/>
  <c r="Q20" i="11"/>
  <c r="O20" i="11"/>
  <c r="Q19" i="11"/>
  <c r="O19" i="11"/>
  <c r="Q18" i="11"/>
  <c r="O18" i="11"/>
  <c r="Q17" i="11"/>
  <c r="O17" i="11"/>
  <c r="Q16" i="11"/>
  <c r="O16" i="11"/>
  <c r="Q15" i="11"/>
  <c r="O15" i="11"/>
  <c r="Q14" i="11"/>
  <c r="O14" i="11"/>
  <c r="Q13" i="11"/>
  <c r="O13" i="11"/>
  <c r="Q12" i="11"/>
  <c r="O12" i="11"/>
  <c r="Q11" i="11"/>
  <c r="O11" i="11"/>
  <c r="Q10" i="11"/>
  <c r="O10" i="11"/>
  <c r="Q9" i="11"/>
  <c r="O9" i="11"/>
  <c r="Q8" i="11"/>
  <c r="O8" i="11"/>
  <c r="Q7" i="11"/>
  <c r="O7" i="11"/>
  <c r="Q6" i="11"/>
  <c r="O6" i="11"/>
  <c r="Q5" i="11"/>
  <c r="O5" i="11"/>
  <c r="T2" i="11" s="1"/>
  <c r="T3" i="11"/>
  <c r="Q3" i="11"/>
  <c r="Q44" i="10"/>
  <c r="O44" i="10"/>
  <c r="Q43" i="10"/>
  <c r="O43" i="10"/>
  <c r="Q42" i="10"/>
  <c r="O42" i="10"/>
  <c r="Q41" i="10"/>
  <c r="O41" i="10"/>
  <c r="Q40" i="10"/>
  <c r="O40" i="10"/>
  <c r="Q39" i="10"/>
  <c r="O39" i="10"/>
  <c r="Q38" i="10"/>
  <c r="O38" i="10"/>
  <c r="Q37" i="10"/>
  <c r="O37" i="10"/>
  <c r="Q36" i="10"/>
  <c r="O36" i="10"/>
  <c r="Q35" i="10"/>
  <c r="O35" i="10"/>
  <c r="Q34" i="10"/>
  <c r="O34" i="10"/>
  <c r="Q33" i="10"/>
  <c r="O33" i="10"/>
  <c r="Q32" i="10"/>
  <c r="O32" i="10"/>
  <c r="Q31" i="10"/>
  <c r="O31" i="10"/>
  <c r="Q30" i="10"/>
  <c r="O30" i="10"/>
  <c r="Q29" i="10"/>
  <c r="O29" i="10"/>
  <c r="Q28" i="10"/>
  <c r="Q27" i="10"/>
  <c r="Q26" i="10"/>
  <c r="Q25" i="10"/>
  <c r="Q24" i="10"/>
  <c r="Q23" i="10"/>
  <c r="Q22" i="10"/>
  <c r="Q21" i="10"/>
  <c r="O21" i="10"/>
  <c r="Q20" i="10"/>
  <c r="O20" i="10"/>
  <c r="Q19" i="10"/>
  <c r="O19" i="10"/>
  <c r="Q18" i="10"/>
  <c r="O18" i="10"/>
  <c r="Q17" i="10"/>
  <c r="O17" i="10"/>
  <c r="Q16" i="10"/>
  <c r="O16" i="10"/>
  <c r="Q15" i="10"/>
  <c r="O15" i="10"/>
  <c r="Q14" i="10"/>
  <c r="O14" i="10"/>
  <c r="Q13" i="10"/>
  <c r="O13" i="10"/>
  <c r="Q12" i="10"/>
  <c r="O12" i="10"/>
  <c r="Q11" i="10"/>
  <c r="O11" i="10"/>
  <c r="Q10" i="10"/>
  <c r="O10" i="10"/>
  <c r="Q9" i="10"/>
  <c r="O9" i="10"/>
  <c r="Q8" i="10"/>
  <c r="O8" i="10"/>
  <c r="Q7" i="10"/>
  <c r="O7" i="10"/>
  <c r="Q6" i="10"/>
  <c r="O6" i="10"/>
  <c r="Q5" i="10"/>
  <c r="O5" i="10"/>
  <c r="T3" i="10"/>
  <c r="Q3" i="10"/>
  <c r="T3" i="9"/>
  <c r="Q3" i="9"/>
  <c r="Q44" i="9"/>
  <c r="O44" i="9"/>
  <c r="Q43" i="9"/>
  <c r="O43" i="9"/>
  <c r="Q42" i="9"/>
  <c r="O42" i="9"/>
  <c r="Q41" i="9"/>
  <c r="O41" i="9"/>
  <c r="Q40" i="9"/>
  <c r="O40" i="9"/>
  <c r="Q39" i="9"/>
  <c r="O39" i="9"/>
  <c r="Q38" i="9"/>
  <c r="O38" i="9"/>
  <c r="Q37" i="9"/>
  <c r="O37" i="9"/>
  <c r="Q36" i="9"/>
  <c r="O36" i="9"/>
  <c r="Q35" i="9"/>
  <c r="O35" i="9"/>
  <c r="Q34" i="9"/>
  <c r="O34" i="9"/>
  <c r="Q33" i="9"/>
  <c r="O33" i="9"/>
  <c r="Q32" i="9"/>
  <c r="O32" i="9"/>
  <c r="Q31" i="9"/>
  <c r="O31" i="9"/>
  <c r="Q30" i="9"/>
  <c r="O30" i="9"/>
  <c r="Q29" i="9"/>
  <c r="O29" i="9"/>
  <c r="Q28" i="9"/>
  <c r="Q27" i="9"/>
  <c r="Q26" i="9"/>
  <c r="Q25" i="9"/>
  <c r="Q24" i="9"/>
  <c r="Q23" i="9"/>
  <c r="Q22" i="9"/>
  <c r="Q21" i="9"/>
  <c r="O21" i="9"/>
  <c r="Q20" i="9"/>
  <c r="O20" i="9"/>
  <c r="Q19" i="9"/>
  <c r="O19" i="9"/>
  <c r="Q18" i="9"/>
  <c r="O18" i="9"/>
  <c r="Q17" i="9"/>
  <c r="O17" i="9"/>
  <c r="Q16" i="9"/>
  <c r="O16" i="9"/>
  <c r="Q15" i="9"/>
  <c r="O15" i="9"/>
  <c r="Q14" i="9"/>
  <c r="O14" i="9"/>
  <c r="Q13" i="9"/>
  <c r="O13" i="9"/>
  <c r="Q12" i="9"/>
  <c r="Q11" i="9"/>
  <c r="Q10" i="9"/>
  <c r="T2" i="9"/>
  <c r="Q9" i="9"/>
  <c r="Q8" i="9"/>
  <c r="Q7" i="9"/>
  <c r="Q6" i="9"/>
  <c r="Q5" i="9"/>
  <c r="T86" i="3"/>
  <c r="R23" i="3"/>
  <c r="T85" i="3"/>
  <c r="R123" i="3"/>
  <c r="T84" i="3"/>
  <c r="R122" i="3"/>
  <c r="T83" i="3"/>
  <c r="R121" i="3"/>
  <c r="T82" i="3"/>
  <c r="R3" i="3"/>
  <c r="T81" i="3"/>
  <c r="R130" i="3"/>
  <c r="T80" i="3"/>
  <c r="R72" i="3"/>
  <c r="T79" i="3"/>
  <c r="R33" i="3"/>
  <c r="T78" i="3"/>
  <c r="R85" i="3"/>
  <c r="T77" i="3"/>
  <c r="R84" i="3"/>
  <c r="T76" i="3"/>
  <c r="R43" i="3"/>
  <c r="T75" i="3"/>
  <c r="R37" i="3"/>
  <c r="T74" i="3"/>
  <c r="R83" i="3"/>
  <c r="T73" i="3"/>
  <c r="R61" i="3"/>
  <c r="T72" i="3"/>
  <c r="R87" i="3"/>
  <c r="T71" i="3"/>
  <c r="R68" i="3"/>
  <c r="T70" i="3"/>
  <c r="R55" i="3"/>
  <c r="T69" i="3"/>
  <c r="R70" i="3"/>
  <c r="T68" i="3"/>
  <c r="R45" i="3"/>
  <c r="T67" i="3"/>
  <c r="R18" i="3"/>
  <c r="T66" i="3"/>
  <c r="R92" i="3"/>
  <c r="T65" i="3"/>
  <c r="R63" i="3"/>
  <c r="T64" i="3"/>
  <c r="R40" i="3"/>
  <c r="T63" i="3"/>
  <c r="R78" i="3"/>
  <c r="T62" i="3"/>
  <c r="R14" i="3"/>
  <c r="T61" i="3"/>
  <c r="R32" i="3"/>
  <c r="T60" i="3"/>
  <c r="R30" i="3"/>
  <c r="T59" i="3"/>
  <c r="R11" i="3"/>
  <c r="T58" i="3"/>
  <c r="R39" i="3"/>
  <c r="T57" i="3"/>
  <c r="R76" i="3"/>
  <c r="T56" i="3"/>
  <c r="R53" i="3"/>
  <c r="T55" i="3"/>
  <c r="R57" i="3"/>
  <c r="T54" i="3"/>
  <c r="R129" i="3"/>
  <c r="T53" i="3"/>
  <c r="R128" i="3"/>
  <c r="T52" i="3"/>
  <c r="R127" i="3"/>
  <c r="T51" i="3"/>
  <c r="R126" i="3"/>
  <c r="T50" i="3"/>
  <c r="R134" i="3"/>
  <c r="T49" i="3"/>
  <c r="R133" i="3"/>
  <c r="T48" i="3"/>
  <c r="R47" i="3"/>
  <c r="T47" i="3"/>
  <c r="R75" i="3"/>
  <c r="T46" i="3"/>
  <c r="R114" i="3"/>
  <c r="T45" i="3"/>
  <c r="R105" i="3"/>
  <c r="T44" i="3"/>
  <c r="R120" i="3"/>
  <c r="T43" i="3"/>
  <c r="R109" i="3"/>
  <c r="T42" i="3"/>
  <c r="R50" i="3"/>
  <c r="T41" i="3"/>
  <c r="R124" i="3"/>
  <c r="T40" i="3"/>
  <c r="R71" i="3"/>
  <c r="T39" i="3"/>
  <c r="R34" i="3"/>
  <c r="T38" i="3"/>
  <c r="R67" i="3"/>
  <c r="T37" i="3"/>
  <c r="R82" i="3"/>
  <c r="T36" i="3"/>
  <c r="R25" i="3"/>
  <c r="T35" i="3"/>
  <c r="R8" i="3"/>
  <c r="T34" i="3"/>
  <c r="R97" i="3"/>
  <c r="T33" i="3"/>
  <c r="R81" i="3"/>
  <c r="T32" i="3"/>
  <c r="R77" i="3"/>
  <c r="T31" i="3"/>
  <c r="R94" i="3"/>
  <c r="T26" i="3"/>
  <c r="R31" i="3"/>
  <c r="R7" i="3"/>
  <c r="R111" i="3"/>
  <c r="R112" i="3"/>
  <c r="R96" i="3"/>
  <c r="T30" i="3"/>
  <c r="R88" i="3"/>
  <c r="T29" i="3"/>
  <c r="T28" i="3"/>
  <c r="T27" i="3"/>
  <c r="T25" i="3"/>
  <c r="T24" i="3"/>
  <c r="R4" i="3"/>
  <c r="T23" i="3"/>
  <c r="R21" i="3"/>
  <c r="T22" i="3"/>
  <c r="R115" i="3"/>
  <c r="T21" i="3"/>
  <c r="R95" i="3"/>
  <c r="T20" i="3"/>
  <c r="R131" i="3"/>
  <c r="T19" i="3"/>
  <c r="R113" i="3"/>
  <c r="T18" i="3"/>
  <c r="R26" i="3"/>
  <c r="T17" i="3"/>
  <c r="R74" i="3"/>
  <c r="T16" i="3"/>
  <c r="R13" i="3"/>
  <c r="T15" i="3"/>
  <c r="R12" i="3"/>
  <c r="T14" i="3"/>
  <c r="R106" i="3"/>
  <c r="T13" i="3"/>
  <c r="R110" i="3"/>
  <c r="T12" i="3"/>
  <c r="R90" i="3"/>
  <c r="T11" i="3"/>
  <c r="R103" i="3"/>
  <c r="T10" i="3"/>
  <c r="R132" i="3"/>
  <c r="T9" i="3"/>
  <c r="R80" i="3"/>
  <c r="T8" i="3"/>
  <c r="R93" i="3"/>
  <c r="T7" i="3"/>
  <c r="R10" i="3"/>
  <c r="T6" i="3"/>
  <c r="R41" i="3"/>
  <c r="T5" i="3"/>
  <c r="R125" i="3"/>
  <c r="T4" i="3"/>
  <c r="R73" i="3"/>
  <c r="T3" i="3"/>
  <c r="R52" i="3"/>
  <c r="V10" i="2"/>
  <c r="S10" i="2"/>
  <c r="T10" i="2" s="1"/>
  <c r="V9" i="2"/>
  <c r="S9" i="2"/>
  <c r="V4" i="2"/>
  <c r="S4" i="2"/>
  <c r="V3" i="2"/>
  <c r="W4" i="2" s="1"/>
  <c r="S3" i="2"/>
  <c r="V22" i="2"/>
  <c r="S22" i="2"/>
  <c r="T22" i="2" s="1"/>
  <c r="V21" i="2"/>
  <c r="W22" i="2" s="1"/>
  <c r="S21" i="2"/>
  <c r="V64" i="2"/>
  <c r="S64" i="2"/>
  <c r="V63" i="2"/>
  <c r="W64" i="2" s="1"/>
  <c r="S63" i="2"/>
  <c r="V6" i="2"/>
  <c r="S6" i="2"/>
  <c r="V5" i="2"/>
  <c r="W6" i="2" s="1"/>
  <c r="S5" i="2"/>
  <c r="V8" i="2"/>
  <c r="S8" i="2"/>
  <c r="T8" i="2" s="1"/>
  <c r="V7" i="2"/>
  <c r="S7" i="2"/>
  <c r="V122" i="2"/>
  <c r="S122" i="2"/>
  <c r="V121" i="2"/>
  <c r="S121" i="2"/>
  <c r="V34" i="2"/>
  <c r="S34" i="2"/>
  <c r="T34" i="2" s="1"/>
  <c r="V33" i="2"/>
  <c r="W34" i="2" s="1"/>
  <c r="S33" i="2"/>
  <c r="V24" i="2"/>
  <c r="S24" i="2"/>
  <c r="V23" i="2"/>
  <c r="W24" i="2" s="1"/>
  <c r="S23" i="2"/>
  <c r="V12" i="2"/>
  <c r="S12" i="2"/>
  <c r="V11" i="2"/>
  <c r="W12" i="2" s="1"/>
  <c r="S11" i="2"/>
  <c r="V50" i="2"/>
  <c r="S50" i="2"/>
  <c r="T50" i="2" s="1"/>
  <c r="V49" i="2"/>
  <c r="W50" i="2" s="1"/>
  <c r="S49" i="2"/>
  <c r="V98" i="2"/>
  <c r="S98" i="2"/>
  <c r="T98" i="2" s="1"/>
  <c r="V97" i="2"/>
  <c r="W98" i="2" s="1"/>
  <c r="S97" i="2"/>
  <c r="V124" i="2"/>
  <c r="S124" i="2"/>
  <c r="V123" i="2"/>
  <c r="W124" i="2" s="1"/>
  <c r="S123" i="2"/>
  <c r="V128" i="2"/>
  <c r="S128" i="2"/>
  <c r="V127" i="2"/>
  <c r="W128" i="2" s="1"/>
  <c r="S127" i="2"/>
  <c r="V106" i="2"/>
  <c r="S106" i="2"/>
  <c r="T106" i="2" s="1"/>
  <c r="V105" i="2"/>
  <c r="W106" i="2" s="1"/>
  <c r="S105" i="2"/>
  <c r="V60" i="2"/>
  <c r="S60" i="2"/>
  <c r="V59" i="2"/>
  <c r="W60" i="2" s="1"/>
  <c r="S59" i="2"/>
  <c r="T60" i="2" s="1"/>
  <c r="V26" i="2"/>
  <c r="W26" i="2" s="1"/>
  <c r="S26" i="2"/>
  <c r="V25" i="2"/>
  <c r="S25" i="2"/>
  <c r="V16" i="2"/>
  <c r="W16" i="2" s="1"/>
  <c r="S16" i="2"/>
  <c r="T16" i="2" s="1"/>
  <c r="V15" i="2"/>
  <c r="S15" i="2"/>
  <c r="V82" i="2"/>
  <c r="S82" i="2"/>
  <c r="T82" i="2" s="1"/>
  <c r="V81" i="2"/>
  <c r="S81" i="2"/>
  <c r="V56" i="2"/>
  <c r="W56" i="2" s="1"/>
  <c r="S56" i="2"/>
  <c r="T56" i="2" s="1"/>
  <c r="V55" i="2"/>
  <c r="S55" i="2"/>
  <c r="V116" i="2"/>
  <c r="W116" i="2" s="1"/>
  <c r="S116" i="2"/>
  <c r="T116" i="2" s="1"/>
  <c r="V115" i="2"/>
  <c r="S115" i="2"/>
  <c r="V118" i="2"/>
  <c r="S118" i="2"/>
  <c r="V117" i="2"/>
  <c r="S117" i="2"/>
  <c r="V46" i="2"/>
  <c r="S46" i="2"/>
  <c r="T46" i="2" s="1"/>
  <c r="V45" i="2"/>
  <c r="S45" i="2"/>
  <c r="V36" i="2"/>
  <c r="W36" i="2" s="1"/>
  <c r="S36" i="2"/>
  <c r="T36" i="2" s="1"/>
  <c r="V35" i="2"/>
  <c r="S35" i="2"/>
  <c r="V126" i="2"/>
  <c r="S126" i="2"/>
  <c r="V125" i="2"/>
  <c r="S125" i="2"/>
  <c r="V52" i="2"/>
  <c r="S52" i="2"/>
  <c r="T52" i="2" s="1"/>
  <c r="V51" i="2"/>
  <c r="S51" i="2"/>
  <c r="V92" i="2"/>
  <c r="W92" i="2" s="1"/>
  <c r="S92" i="2"/>
  <c r="T92" i="2" s="1"/>
  <c r="V91" i="2"/>
  <c r="S91" i="2"/>
  <c r="V80" i="2"/>
  <c r="S80" i="2"/>
  <c r="T80" i="2" s="1"/>
  <c r="V79" i="2"/>
  <c r="S79" i="2"/>
  <c r="V76" i="2"/>
  <c r="W76" i="2" s="1"/>
  <c r="S76" i="2"/>
  <c r="T76" i="2" s="1"/>
  <c r="V75" i="2"/>
  <c r="S75" i="2"/>
  <c r="V102" i="2"/>
  <c r="S102" i="2"/>
  <c r="T102" i="2" s="1"/>
  <c r="V101" i="2"/>
  <c r="S101" i="2"/>
  <c r="V40" i="2"/>
  <c r="S40" i="2"/>
  <c r="T40" i="2" s="1"/>
  <c r="V39" i="2"/>
  <c r="S39" i="2"/>
  <c r="V14" i="2"/>
  <c r="W14" i="2" s="1"/>
  <c r="S14" i="2"/>
  <c r="V13" i="2"/>
  <c r="S13" i="2"/>
  <c r="V110" i="2"/>
  <c r="S110" i="2"/>
  <c r="V109" i="2"/>
  <c r="S109" i="2"/>
  <c r="T110" i="2" s="1"/>
  <c r="V104" i="2"/>
  <c r="W104" i="2" s="1"/>
  <c r="S104" i="2"/>
  <c r="V103" i="2"/>
  <c r="S103" i="2"/>
  <c r="T104" i="2"/>
  <c r="V84" i="2"/>
  <c r="S84" i="2"/>
  <c r="V83" i="2"/>
  <c r="W84" i="2" s="1"/>
  <c r="S83" i="2"/>
  <c r="T84" i="2" s="1"/>
  <c r="V94" i="2"/>
  <c r="S94" i="2"/>
  <c r="V93" i="2"/>
  <c r="W94" i="2" s="1"/>
  <c r="S93" i="2"/>
  <c r="T94" i="2" s="1"/>
  <c r="V66" i="2"/>
  <c r="W66" i="2" s="1"/>
  <c r="S66" i="2"/>
  <c r="T66" i="2" s="1"/>
  <c r="V65" i="2"/>
  <c r="S65" i="2"/>
  <c r="V62" i="2"/>
  <c r="W62" i="2" s="1"/>
  <c r="S62" i="2"/>
  <c r="V61" i="2"/>
  <c r="S61" i="2"/>
  <c r="V96" i="2"/>
  <c r="W96" i="2" s="1"/>
  <c r="S96" i="2"/>
  <c r="V95" i="2"/>
  <c r="S95" i="2"/>
  <c r="T96" i="2"/>
  <c r="V88" i="2"/>
  <c r="S88" i="2"/>
  <c r="V87" i="2"/>
  <c r="W88" i="2" s="1"/>
  <c r="S87" i="2"/>
  <c r="T88" i="2" s="1"/>
  <c r="V18" i="2"/>
  <c r="S18" i="2"/>
  <c r="V17" i="2"/>
  <c r="W18" i="2" s="1"/>
  <c r="S17" i="2"/>
  <c r="T18" i="2" s="1"/>
  <c r="V44" i="2"/>
  <c r="S44" i="2"/>
  <c r="T44" i="2" s="1"/>
  <c r="V43" i="2"/>
  <c r="S43" i="2"/>
  <c r="V38" i="2"/>
  <c r="W38" i="2" s="1"/>
  <c r="S38" i="2"/>
  <c r="V37" i="2"/>
  <c r="S37" i="2"/>
  <c r="T38" i="2"/>
  <c r="V30" i="2"/>
  <c r="S30" i="2"/>
  <c r="V29" i="2"/>
  <c r="W30" i="2" s="1"/>
  <c r="S29" i="2"/>
  <c r="T30" i="2" s="1"/>
  <c r="H12" i="5"/>
  <c r="H13" i="5"/>
  <c r="G15" i="5"/>
  <c r="Q202" i="1"/>
  <c r="P202" i="1"/>
  <c r="O202" i="1"/>
  <c r="N202" i="1"/>
  <c r="M202" i="1"/>
  <c r="L202" i="1"/>
  <c r="K202" i="1"/>
  <c r="J202" i="1"/>
  <c r="I202" i="1"/>
  <c r="H202" i="1"/>
  <c r="G202" i="1"/>
  <c r="V201" i="1"/>
  <c r="S201" i="1"/>
  <c r="V200" i="1"/>
  <c r="S200" i="1"/>
  <c r="V199" i="1"/>
  <c r="S199" i="1"/>
  <c r="V198" i="1"/>
  <c r="S198" i="1"/>
  <c r="Q72" i="1"/>
  <c r="P72" i="1"/>
  <c r="O72" i="1"/>
  <c r="N72" i="1"/>
  <c r="M72" i="1"/>
  <c r="L72" i="1"/>
  <c r="K72" i="1"/>
  <c r="J72" i="1"/>
  <c r="I72" i="1"/>
  <c r="H72" i="1"/>
  <c r="G72" i="1"/>
  <c r="V71" i="1"/>
  <c r="S71" i="1"/>
  <c r="V70" i="1"/>
  <c r="S70" i="1"/>
  <c r="V69" i="1"/>
  <c r="S69" i="1"/>
  <c r="V68" i="1"/>
  <c r="S68" i="1"/>
  <c r="Q67" i="1"/>
  <c r="P67" i="1"/>
  <c r="O67" i="1"/>
  <c r="N67" i="1"/>
  <c r="M67" i="1"/>
  <c r="L67" i="1"/>
  <c r="K67" i="1"/>
  <c r="J67" i="1"/>
  <c r="I67" i="1"/>
  <c r="H67" i="1"/>
  <c r="G67" i="1"/>
  <c r="V66" i="1"/>
  <c r="S66" i="1"/>
  <c r="V65" i="1"/>
  <c r="S65" i="1"/>
  <c r="V64" i="1"/>
  <c r="S64" i="1"/>
  <c r="V63" i="1"/>
  <c r="S63" i="1"/>
  <c r="Q127" i="1"/>
  <c r="P127" i="1"/>
  <c r="O127" i="1"/>
  <c r="N127" i="1"/>
  <c r="M127" i="1"/>
  <c r="L127" i="1"/>
  <c r="K127" i="1"/>
  <c r="J127" i="1"/>
  <c r="I127" i="1"/>
  <c r="H127" i="1"/>
  <c r="G127" i="1"/>
  <c r="V126" i="1"/>
  <c r="S126" i="1"/>
  <c r="V125" i="1"/>
  <c r="S125" i="1"/>
  <c r="V124" i="1"/>
  <c r="S124" i="1"/>
  <c r="V123" i="1"/>
  <c r="S123" i="1"/>
  <c r="Q172" i="1"/>
  <c r="P172" i="1"/>
  <c r="O172" i="1"/>
  <c r="N172" i="1"/>
  <c r="M172" i="1"/>
  <c r="L172" i="1"/>
  <c r="K172" i="1"/>
  <c r="J172" i="1"/>
  <c r="I172" i="1"/>
  <c r="H172" i="1"/>
  <c r="G172" i="1"/>
  <c r="V171" i="1"/>
  <c r="S171" i="1"/>
  <c r="V170" i="1"/>
  <c r="S170" i="1"/>
  <c r="V169" i="1"/>
  <c r="S169" i="1"/>
  <c r="V168" i="1"/>
  <c r="S168" i="1"/>
  <c r="Q37" i="1"/>
  <c r="P37" i="1"/>
  <c r="O37" i="1"/>
  <c r="N37" i="1"/>
  <c r="M37" i="1"/>
  <c r="L37" i="1"/>
  <c r="K37" i="1"/>
  <c r="J37" i="1"/>
  <c r="I37" i="1"/>
  <c r="H37" i="1"/>
  <c r="G37" i="1"/>
  <c r="V36" i="1"/>
  <c r="S36" i="1"/>
  <c r="V35" i="1"/>
  <c r="S35" i="1"/>
  <c r="V34" i="1"/>
  <c r="S34" i="1"/>
  <c r="V33" i="1"/>
  <c r="S33" i="1"/>
  <c r="Q242" i="1"/>
  <c r="P242" i="1"/>
  <c r="O242" i="1"/>
  <c r="N242" i="1"/>
  <c r="M242" i="1"/>
  <c r="L242" i="1"/>
  <c r="K242" i="1"/>
  <c r="J242" i="1"/>
  <c r="I242" i="1"/>
  <c r="H242" i="1"/>
  <c r="G242" i="1"/>
  <c r="V241" i="1"/>
  <c r="S241" i="1"/>
  <c r="V240" i="1"/>
  <c r="S240" i="1"/>
  <c r="V239" i="1"/>
  <c r="S239" i="1"/>
  <c r="V238" i="1"/>
  <c r="S238" i="1"/>
  <c r="Q132" i="1"/>
  <c r="P132" i="1"/>
  <c r="O132" i="1"/>
  <c r="N132" i="1"/>
  <c r="M132" i="1"/>
  <c r="L132" i="1"/>
  <c r="K132" i="1"/>
  <c r="J132" i="1"/>
  <c r="I132" i="1"/>
  <c r="H132" i="1"/>
  <c r="G132" i="1"/>
  <c r="V131" i="1"/>
  <c r="S131" i="1"/>
  <c r="V130" i="1"/>
  <c r="S130" i="1"/>
  <c r="V129" i="1"/>
  <c r="S129" i="1"/>
  <c r="V128" i="1"/>
  <c r="S128" i="1"/>
  <c r="Q217" i="1"/>
  <c r="P217" i="1"/>
  <c r="O217" i="1"/>
  <c r="N217" i="1"/>
  <c r="M217" i="1"/>
  <c r="L217" i="1"/>
  <c r="K217" i="1"/>
  <c r="J217" i="1"/>
  <c r="I217" i="1"/>
  <c r="H217" i="1"/>
  <c r="G217" i="1"/>
  <c r="V216" i="1"/>
  <c r="S216" i="1"/>
  <c r="V215" i="1"/>
  <c r="S215" i="1"/>
  <c r="V214" i="1"/>
  <c r="S214" i="1"/>
  <c r="V213" i="1"/>
  <c r="S213" i="1"/>
  <c r="Q207" i="1"/>
  <c r="P207" i="1"/>
  <c r="O207" i="1"/>
  <c r="N207" i="1"/>
  <c r="M207" i="1"/>
  <c r="L207" i="1"/>
  <c r="K207" i="1"/>
  <c r="J207" i="1"/>
  <c r="I207" i="1"/>
  <c r="H207" i="1"/>
  <c r="G207" i="1"/>
  <c r="V206" i="1"/>
  <c r="S206" i="1"/>
  <c r="V205" i="1"/>
  <c r="S205" i="1"/>
  <c r="V204" i="1"/>
  <c r="S204" i="1"/>
  <c r="V203" i="1"/>
  <c r="S203" i="1"/>
  <c r="Q137" i="1"/>
  <c r="P137" i="1"/>
  <c r="O137" i="1"/>
  <c r="N137" i="1"/>
  <c r="M137" i="1"/>
  <c r="L137" i="1"/>
  <c r="K137" i="1"/>
  <c r="J137" i="1"/>
  <c r="I137" i="1"/>
  <c r="H137" i="1"/>
  <c r="G137" i="1"/>
  <c r="V136" i="1"/>
  <c r="S136" i="1"/>
  <c r="V135" i="1"/>
  <c r="S135" i="1"/>
  <c r="V134" i="1"/>
  <c r="S134" i="1"/>
  <c r="V133" i="1"/>
  <c r="S133" i="1"/>
  <c r="Q7" i="1"/>
  <c r="P7" i="1"/>
  <c r="O7" i="1"/>
  <c r="N7" i="1"/>
  <c r="M7" i="1"/>
  <c r="L7" i="1"/>
  <c r="K7" i="1"/>
  <c r="J7" i="1"/>
  <c r="I7" i="1"/>
  <c r="H7" i="1"/>
  <c r="G7" i="1"/>
  <c r="V6" i="1"/>
  <c r="S6" i="1"/>
  <c r="V5" i="1"/>
  <c r="S5" i="1"/>
  <c r="V4" i="1"/>
  <c r="S4" i="1"/>
  <c r="V3" i="1"/>
  <c r="S3" i="1"/>
  <c r="Q92" i="1"/>
  <c r="P92" i="1"/>
  <c r="O92" i="1"/>
  <c r="N92" i="1"/>
  <c r="M92" i="1"/>
  <c r="L92" i="1"/>
  <c r="K92" i="1"/>
  <c r="J92" i="1"/>
  <c r="I92" i="1"/>
  <c r="H92" i="1"/>
  <c r="G92" i="1"/>
  <c r="V91" i="1"/>
  <c r="S91" i="1"/>
  <c r="V90" i="1"/>
  <c r="S90" i="1"/>
  <c r="V89" i="1"/>
  <c r="S89" i="1"/>
  <c r="V88" i="1"/>
  <c r="S88" i="1"/>
  <c r="Q162" i="1"/>
  <c r="P162" i="1"/>
  <c r="O162" i="1"/>
  <c r="N162" i="1"/>
  <c r="M162" i="1"/>
  <c r="L162" i="1"/>
  <c r="K162" i="1"/>
  <c r="J162" i="1"/>
  <c r="I162" i="1"/>
  <c r="H162" i="1"/>
  <c r="G162" i="1"/>
  <c r="V161" i="1"/>
  <c r="S161" i="1"/>
  <c r="V160" i="1"/>
  <c r="S160" i="1"/>
  <c r="V159" i="1"/>
  <c r="S159" i="1"/>
  <c r="V158" i="1"/>
  <c r="S158" i="1"/>
  <c r="Q147" i="1"/>
  <c r="P147" i="1"/>
  <c r="O147" i="1"/>
  <c r="N147" i="1"/>
  <c r="M147" i="1"/>
  <c r="L147" i="1"/>
  <c r="K147" i="1"/>
  <c r="J147" i="1"/>
  <c r="I147" i="1"/>
  <c r="H147" i="1"/>
  <c r="G147" i="1"/>
  <c r="V146" i="1"/>
  <c r="S146" i="1"/>
  <c r="V145" i="1"/>
  <c r="S145" i="1"/>
  <c r="V144" i="1"/>
  <c r="S144" i="1"/>
  <c r="V143" i="1"/>
  <c r="S143" i="1"/>
  <c r="Q227" i="1"/>
  <c r="P227" i="1"/>
  <c r="O227" i="1"/>
  <c r="N227" i="1"/>
  <c r="M227" i="1"/>
  <c r="L227" i="1"/>
  <c r="K227" i="1"/>
  <c r="J227" i="1"/>
  <c r="I227" i="1"/>
  <c r="H227" i="1"/>
  <c r="G227" i="1"/>
  <c r="V226" i="1"/>
  <c r="S226" i="1"/>
  <c r="V225" i="1"/>
  <c r="S225" i="1"/>
  <c r="V224" i="1"/>
  <c r="S224" i="1"/>
  <c r="V223" i="1"/>
  <c r="S223" i="1"/>
  <c r="Q42" i="1"/>
  <c r="P42" i="1"/>
  <c r="O42" i="1"/>
  <c r="N42" i="1"/>
  <c r="M42" i="1"/>
  <c r="L42" i="1"/>
  <c r="K42" i="1"/>
  <c r="J42" i="1"/>
  <c r="I42" i="1"/>
  <c r="H42" i="1"/>
  <c r="G42" i="1"/>
  <c r="V41" i="1"/>
  <c r="S41" i="1"/>
  <c r="V40" i="1"/>
  <c r="S40" i="1"/>
  <c r="V39" i="1"/>
  <c r="S39" i="1"/>
  <c r="V38" i="1"/>
  <c r="S38" i="1"/>
  <c r="Q77" i="1"/>
  <c r="P77" i="1"/>
  <c r="O77" i="1"/>
  <c r="N77" i="1"/>
  <c r="M77" i="1"/>
  <c r="L77" i="1"/>
  <c r="K77" i="1"/>
  <c r="J77" i="1"/>
  <c r="I77" i="1"/>
  <c r="H77" i="1"/>
  <c r="G77" i="1"/>
  <c r="V76" i="1"/>
  <c r="S76" i="1"/>
  <c r="V75" i="1"/>
  <c r="S75" i="1"/>
  <c r="V74" i="1"/>
  <c r="S74" i="1"/>
  <c r="V73" i="1"/>
  <c r="S73" i="1"/>
  <c r="Q32" i="1"/>
  <c r="P32" i="1"/>
  <c r="O32" i="1"/>
  <c r="N32" i="1"/>
  <c r="M32" i="1"/>
  <c r="L32" i="1"/>
  <c r="K32" i="1"/>
  <c r="J32" i="1"/>
  <c r="I32" i="1"/>
  <c r="H32" i="1"/>
  <c r="G32" i="1"/>
  <c r="V31" i="1"/>
  <c r="S31" i="1"/>
  <c r="V30" i="1"/>
  <c r="S30" i="1"/>
  <c r="V29" i="1"/>
  <c r="S29" i="1"/>
  <c r="V28" i="1"/>
  <c r="S28" i="1"/>
  <c r="Q152" i="1"/>
  <c r="P152" i="1"/>
  <c r="O152" i="1"/>
  <c r="N152" i="1"/>
  <c r="M152" i="1"/>
  <c r="L152" i="1"/>
  <c r="K152" i="1"/>
  <c r="J152" i="1"/>
  <c r="I152" i="1"/>
  <c r="H152" i="1"/>
  <c r="G152" i="1"/>
  <c r="V151" i="1"/>
  <c r="S151" i="1"/>
  <c r="V150" i="1"/>
  <c r="S150" i="1"/>
  <c r="V149" i="1"/>
  <c r="S149" i="1"/>
  <c r="V148" i="1"/>
  <c r="S148" i="1"/>
  <c r="Q197" i="1"/>
  <c r="P197" i="1"/>
  <c r="O197" i="1"/>
  <c r="N197" i="1"/>
  <c r="M197" i="1"/>
  <c r="L197" i="1"/>
  <c r="K197" i="1"/>
  <c r="J197" i="1"/>
  <c r="I197" i="1"/>
  <c r="H197" i="1"/>
  <c r="G197" i="1"/>
  <c r="V196" i="1"/>
  <c r="S196" i="1"/>
  <c r="V195" i="1"/>
  <c r="S195" i="1"/>
  <c r="V194" i="1"/>
  <c r="S194" i="1"/>
  <c r="V193" i="1"/>
  <c r="S193" i="1"/>
  <c r="Q142" i="1"/>
  <c r="P142" i="1"/>
  <c r="O142" i="1"/>
  <c r="N142" i="1"/>
  <c r="M142" i="1"/>
  <c r="L142" i="1"/>
  <c r="K142" i="1"/>
  <c r="J142" i="1"/>
  <c r="I142" i="1"/>
  <c r="H142" i="1"/>
  <c r="G142" i="1"/>
  <c r="V141" i="1"/>
  <c r="S141" i="1"/>
  <c r="V140" i="1"/>
  <c r="S140" i="1"/>
  <c r="V139" i="1"/>
  <c r="S139" i="1"/>
  <c r="V138" i="1"/>
  <c r="S138" i="1"/>
  <c r="Q212" i="1"/>
  <c r="P212" i="1"/>
  <c r="O212" i="1"/>
  <c r="N212" i="1"/>
  <c r="M212" i="1"/>
  <c r="L212" i="1"/>
  <c r="K212" i="1"/>
  <c r="J212" i="1"/>
  <c r="I212" i="1"/>
  <c r="H212" i="1"/>
  <c r="G212" i="1"/>
  <c r="V211" i="1"/>
  <c r="S211" i="1"/>
  <c r="V210" i="1"/>
  <c r="S210" i="1"/>
  <c r="V209" i="1"/>
  <c r="S209" i="1"/>
  <c r="V208" i="1"/>
  <c r="S208" i="1"/>
  <c r="Q52" i="1"/>
  <c r="P52" i="1"/>
  <c r="O52" i="1"/>
  <c r="N52" i="1"/>
  <c r="M52" i="1"/>
  <c r="L52" i="1"/>
  <c r="K52" i="1"/>
  <c r="J52" i="1"/>
  <c r="I52" i="1"/>
  <c r="H52" i="1"/>
  <c r="G52" i="1"/>
  <c r="V51" i="1"/>
  <c r="S51" i="1"/>
  <c r="V50" i="1"/>
  <c r="S50" i="1"/>
  <c r="V49" i="1"/>
  <c r="S49" i="1"/>
  <c r="V48" i="1"/>
  <c r="S48" i="1"/>
  <c r="Q17" i="1"/>
  <c r="P17" i="1"/>
  <c r="O17" i="1"/>
  <c r="N17" i="1"/>
  <c r="M17" i="1"/>
  <c r="L17" i="1"/>
  <c r="K17" i="1"/>
  <c r="J17" i="1"/>
  <c r="I17" i="1"/>
  <c r="H17" i="1"/>
  <c r="G17" i="1"/>
  <c r="V16" i="1"/>
  <c r="S16" i="1"/>
  <c r="V15" i="1"/>
  <c r="S15" i="1"/>
  <c r="V14" i="1"/>
  <c r="S14" i="1"/>
  <c r="V13" i="1"/>
  <c r="S13" i="1"/>
  <c r="Q187" i="1"/>
  <c r="P187" i="1"/>
  <c r="O187" i="1"/>
  <c r="N187" i="1"/>
  <c r="M187" i="1"/>
  <c r="L187" i="1"/>
  <c r="K187" i="1"/>
  <c r="J187" i="1"/>
  <c r="I187" i="1"/>
  <c r="H187" i="1"/>
  <c r="G187" i="1"/>
  <c r="V186" i="1"/>
  <c r="S186" i="1"/>
  <c r="V185" i="1"/>
  <c r="S185" i="1"/>
  <c r="V184" i="1"/>
  <c r="S184" i="1"/>
  <c r="V183" i="1"/>
  <c r="S183" i="1"/>
  <c r="Q57" i="1"/>
  <c r="P57" i="1"/>
  <c r="O57" i="1"/>
  <c r="N57" i="1"/>
  <c r="M57" i="1"/>
  <c r="L57" i="1"/>
  <c r="K57" i="1"/>
  <c r="J57" i="1"/>
  <c r="I57" i="1"/>
  <c r="H57" i="1"/>
  <c r="G57" i="1"/>
  <c r="V56" i="1"/>
  <c r="S56" i="1"/>
  <c r="V55" i="1"/>
  <c r="S55" i="1"/>
  <c r="V54" i="1"/>
  <c r="S54" i="1"/>
  <c r="V53" i="1"/>
  <c r="S53" i="1"/>
  <c r="Q82" i="1"/>
  <c r="P82" i="1"/>
  <c r="O82" i="1"/>
  <c r="N82" i="1"/>
  <c r="M82" i="1"/>
  <c r="L82" i="1"/>
  <c r="K82" i="1"/>
  <c r="J82" i="1"/>
  <c r="I82" i="1"/>
  <c r="H82" i="1"/>
  <c r="G82" i="1"/>
  <c r="V81" i="1"/>
  <c r="S81" i="1"/>
  <c r="V80" i="1"/>
  <c r="S80" i="1"/>
  <c r="V79" i="1"/>
  <c r="S79" i="1"/>
  <c r="V78" i="1"/>
  <c r="S78" i="1"/>
  <c r="T2" i="21"/>
  <c r="W86" i="2"/>
  <c r="W130" i="2"/>
  <c r="W44" i="2"/>
  <c r="W40" i="2"/>
  <c r="W8" i="2"/>
  <c r="W10" i="2"/>
  <c r="W32" i="2"/>
  <c r="W74" i="2"/>
  <c r="T118" i="2"/>
  <c r="T4" i="2"/>
  <c r="T68" i="2"/>
  <c r="W52" i="2"/>
  <c r="W126" i="2"/>
  <c r="W102" i="2"/>
  <c r="T126" i="2"/>
  <c r="W122" i="2"/>
  <c r="W48" i="2"/>
  <c r="W68" i="2"/>
  <c r="T100" i="2"/>
  <c r="T114" i="2"/>
  <c r="T90" i="2"/>
  <c r="T120" i="2"/>
  <c r="T112" i="2"/>
  <c r="T86" i="2"/>
  <c r="T132" i="2"/>
  <c r="T74" i="2"/>
  <c r="W110" i="2"/>
  <c r="W118" i="2"/>
  <c r="W82" i="2"/>
  <c r="T128" i="2"/>
  <c r="T124" i="2"/>
  <c r="T12" i="2"/>
  <c r="T24" i="2"/>
  <c r="T48" i="2"/>
  <c r="W100" i="2"/>
  <c r="W78" i="2"/>
  <c r="W54" i="2"/>
  <c r="W42" i="2"/>
  <c r="W28" i="2"/>
  <c r="T14" i="2"/>
  <c r="W80" i="2"/>
  <c r="T26" i="2"/>
  <c r="T122" i="2"/>
  <c r="W108" i="2"/>
  <c r="T62" i="2"/>
  <c r="W46" i="2"/>
  <c r="T6" i="2"/>
  <c r="T64" i="2"/>
  <c r="W58" i="2"/>
  <c r="W72" i="2"/>
  <c r="T20" i="2"/>
  <c r="T70" i="2"/>
  <c r="T2" i="45" l="1"/>
  <c r="T2" i="10"/>
  <c r="T2" i="19"/>
  <c r="T2" i="49"/>
  <c r="T2" i="18"/>
  <c r="T2" i="48"/>
  <c r="T2" i="51"/>
  <c r="V217" i="1"/>
  <c r="V232" i="1"/>
  <c r="V192" i="1"/>
  <c r="V77" i="1"/>
  <c r="V227" i="1"/>
  <c r="V162" i="1"/>
  <c r="V7" i="1"/>
  <c r="V82" i="1"/>
  <c r="T55" i="1"/>
  <c r="V52" i="1"/>
  <c r="T195" i="1"/>
  <c r="V207" i="1"/>
  <c r="V187" i="1"/>
  <c r="T85" i="1"/>
  <c r="T165" i="1"/>
  <c r="T210" i="1"/>
  <c r="V142" i="1"/>
  <c r="V152" i="1"/>
  <c r="T30" i="1"/>
  <c r="T40" i="1"/>
  <c r="T145" i="1"/>
  <c r="T90" i="1"/>
  <c r="T135" i="1"/>
  <c r="T130" i="1"/>
  <c r="T115" i="1"/>
  <c r="V47" i="1"/>
  <c r="V22" i="1"/>
  <c r="V112" i="1"/>
  <c r="T105" i="1"/>
  <c r="T155" i="1"/>
  <c r="V57" i="1"/>
  <c r="V17" i="1"/>
  <c r="V212" i="1"/>
  <c r="V197" i="1"/>
  <c r="T150" i="1"/>
  <c r="T75" i="1"/>
  <c r="T160" i="1"/>
  <c r="T205" i="1"/>
  <c r="V132" i="1"/>
  <c r="T180" i="1"/>
  <c r="T45" i="1"/>
  <c r="T185" i="1"/>
  <c r="T10" i="1"/>
  <c r="V122" i="1"/>
  <c r="V237" i="1"/>
  <c r="V157" i="1"/>
  <c r="T80" i="1"/>
  <c r="T50" i="1"/>
  <c r="T140" i="1"/>
  <c r="V32" i="1"/>
  <c r="V42" i="1"/>
  <c r="T225" i="1"/>
  <c r="V147" i="1"/>
  <c r="V92" i="1"/>
  <c r="T5" i="1"/>
  <c r="V137" i="1"/>
  <c r="T215" i="1"/>
  <c r="T240" i="1"/>
  <c r="V182" i="1"/>
  <c r="T95" i="1"/>
  <c r="T190" i="1"/>
  <c r="T60" i="1"/>
  <c r="T120" i="1"/>
  <c r="V102" i="1"/>
  <c r="T235" i="1"/>
  <c r="T220" i="1"/>
  <c r="T15" i="1"/>
  <c r="T110" i="1"/>
  <c r="V242" i="1"/>
  <c r="V117" i="1"/>
  <c r="V97" i="1"/>
  <c r="V62" i="1"/>
  <c r="T20" i="1"/>
  <c r="T25" i="1"/>
  <c r="T100" i="1"/>
  <c r="T230" i="1"/>
  <c r="T175" i="1"/>
  <c r="V167" i="1"/>
  <c r="V222" i="1"/>
  <c r="V107" i="1"/>
  <c r="T2" i="44"/>
  <c r="V202" i="1"/>
  <c r="T200" i="1"/>
  <c r="T70" i="1"/>
  <c r="V72" i="1"/>
  <c r="T65" i="1"/>
  <c r="V67" i="1"/>
  <c r="V127" i="1"/>
  <c r="T125" i="1"/>
  <c r="T170" i="1"/>
  <c r="V172" i="1"/>
  <c r="V37" i="1"/>
  <c r="T35" i="1"/>
</calcChain>
</file>

<file path=xl/sharedStrings.xml><?xml version="1.0" encoding="utf-8"?>
<sst xmlns="http://schemas.openxmlformats.org/spreadsheetml/2006/main" count="3671" uniqueCount="326">
  <si>
    <t>RNA</t>
  </si>
  <si>
    <t>Anello</t>
  </si>
  <si>
    <t>Disp.</t>
  </si>
  <si>
    <t>Klok</t>
  </si>
  <si>
    <t>Bol</t>
  </si>
  <si>
    <t>Rol</t>
  </si>
  <si>
    <t>Ch-Kr</t>
  </si>
  <si>
    <t>Stalt</t>
  </si>
  <si>
    <t>Fluit</t>
  </si>
  <si>
    <t>Bell</t>
  </si>
  <si>
    <t>Belr</t>
  </si>
  <si>
    <t>Fluit.r</t>
  </si>
  <si>
    <t>Tjok.Tr</t>
  </si>
  <si>
    <t>Impr</t>
  </si>
  <si>
    <t>Negat.</t>
  </si>
  <si>
    <t>Pt.sing</t>
  </si>
  <si>
    <t>Pt.tot</t>
  </si>
  <si>
    <t>Class.</t>
  </si>
  <si>
    <t>SUONI D'ACQUA</t>
  </si>
  <si>
    <t>A</t>
  </si>
  <si>
    <t>Armonia</t>
  </si>
  <si>
    <t>B</t>
  </si>
  <si>
    <t>C</t>
  </si>
  <si>
    <t>D</t>
  </si>
  <si>
    <t>Totale</t>
  </si>
  <si>
    <t>Ch-kr</t>
  </si>
  <si>
    <t>Stalt.</t>
  </si>
  <si>
    <t>Fluit.</t>
  </si>
  <si>
    <t>Bell.</t>
  </si>
  <si>
    <t>Belr.</t>
  </si>
  <si>
    <t>E</t>
  </si>
  <si>
    <t>tot</t>
  </si>
  <si>
    <t>F</t>
  </si>
  <si>
    <t>Tjok-Tr</t>
  </si>
  <si>
    <t>PREMIAZIONI SPECIALI</t>
  </si>
  <si>
    <t>Punti</t>
  </si>
  <si>
    <t>Allevatore</t>
  </si>
  <si>
    <t>Campione Razza</t>
  </si>
  <si>
    <t xml:space="preserve">Migliore Klokkende </t>
  </si>
  <si>
    <t>STAMM</t>
  </si>
  <si>
    <t>1°</t>
  </si>
  <si>
    <t>COPPIE</t>
  </si>
  <si>
    <t>2°</t>
  </si>
  <si>
    <t>SINGOLI</t>
  </si>
  <si>
    <t>3°</t>
  </si>
  <si>
    <t>Soggetti in concorso</t>
  </si>
  <si>
    <t>Stamm</t>
  </si>
  <si>
    <t>Coppie</t>
  </si>
  <si>
    <t>Singoli</t>
  </si>
  <si>
    <t>Totale Soggetti</t>
  </si>
  <si>
    <t>ALLEVATORE</t>
  </si>
  <si>
    <t>Migliori suoni d'acqua Stamm</t>
  </si>
  <si>
    <t>GIUDICE</t>
  </si>
  <si>
    <t>4°</t>
  </si>
  <si>
    <t>5°</t>
  </si>
  <si>
    <t>PREMIAZIONI WATERSLAGER SHOW 2019 VICENZA</t>
  </si>
  <si>
    <t>24-27/gennaio/2018</t>
  </si>
  <si>
    <t>ORDINARIE</t>
  </si>
  <si>
    <t>SPECIALI RISERVATE AI SOCI CLUB</t>
  </si>
  <si>
    <t>MIGLIORI SUONI D'ACQUA SU 8 SOGGETTI SOCIO</t>
  </si>
  <si>
    <t>MEDAGLIONE CLUB</t>
  </si>
  <si>
    <t>1° Classificato</t>
  </si>
  <si>
    <t>DIPLOMA COCCARDA  MEDAGLIA</t>
  </si>
  <si>
    <t>2° Classificato</t>
  </si>
  <si>
    <t>SPECIALI APERTE A TUTTI</t>
  </si>
  <si>
    <t>3° Classificato</t>
  </si>
  <si>
    <t>CAMPIONE RAZZA</t>
  </si>
  <si>
    <t>Trofeo FOI</t>
  </si>
  <si>
    <t>4° Classificato</t>
  </si>
  <si>
    <t>DIPLOMA</t>
  </si>
  <si>
    <t>Migliore Klokkende singola</t>
  </si>
  <si>
    <t>TARGA</t>
  </si>
  <si>
    <t>5° Classificato</t>
  </si>
  <si>
    <t>Migliori 2 stamm</t>
  </si>
  <si>
    <t>COPPA</t>
  </si>
  <si>
    <t>Miglior 2 Coppie</t>
  </si>
  <si>
    <t>Miglior 4 Singoli</t>
  </si>
  <si>
    <t>Migliori suoni d'acqua STAMM</t>
  </si>
  <si>
    <t>Migliore Klokkende su 4 soggetti</t>
  </si>
  <si>
    <t>Migliore Bollende su 4 soggetti</t>
  </si>
  <si>
    <t>Migliori Flauti su 4 soggetti</t>
  </si>
  <si>
    <t>Migliori Metallici su 4 soggetti</t>
  </si>
  <si>
    <t>1° Miglior gruppo di 8 soggetti</t>
  </si>
  <si>
    <t>2° Miglior gruppo di 8 soggetti</t>
  </si>
  <si>
    <t>DIPLOMA   MEDAGLIA</t>
  </si>
  <si>
    <t>3° Miglior gruppo di 8 soggetti</t>
  </si>
  <si>
    <t>DIPLOMA  MEDAGLIA</t>
  </si>
  <si>
    <t>Nota bene: La premiazione maggiore nelle classifiche ordinarie esclude la premiazione minore</t>
  </si>
  <si>
    <t>Migliori due Stamm</t>
  </si>
  <si>
    <t>Migliori due Coppie</t>
  </si>
  <si>
    <t>Migliori quattro singoli</t>
  </si>
  <si>
    <t xml:space="preserve">Migliori Flauti su 4 soggetti </t>
  </si>
  <si>
    <t>Migliori metallici su 4 soggetti</t>
  </si>
  <si>
    <t>1° Miglior Gruppo 8 soggetti</t>
  </si>
  <si>
    <t>2° Miglior Gruppo 8 soggetti</t>
  </si>
  <si>
    <t>3° Miglior Gruppo 8 soggetti</t>
  </si>
  <si>
    <t>Numero gabbia</t>
  </si>
  <si>
    <t>Sorteggio</t>
  </si>
  <si>
    <t xml:space="preserve">Allevatore </t>
  </si>
  <si>
    <t>P.Tot</t>
  </si>
  <si>
    <t>PT. tot.</t>
  </si>
  <si>
    <t>SINGOLO</t>
  </si>
  <si>
    <t>COPPIA 1</t>
  </si>
  <si>
    <t>COPPIA 2</t>
  </si>
  <si>
    <t>SOCIO CLUB</t>
  </si>
  <si>
    <t>STAMM 1</t>
  </si>
  <si>
    <t>Categoria</t>
  </si>
  <si>
    <t>stamm</t>
  </si>
  <si>
    <t>coppie</t>
  </si>
  <si>
    <t>singoli</t>
  </si>
  <si>
    <t>totale soggetti</t>
  </si>
  <si>
    <t>Migliore soggetto</t>
  </si>
  <si>
    <t>Migliore Klokkende</t>
  </si>
  <si>
    <t>Migliori due (2) Stamm</t>
  </si>
  <si>
    <t>Migliori due (2) Coppie</t>
  </si>
  <si>
    <t>Migliori quattro (4) Singoli</t>
  </si>
  <si>
    <t xml:space="preserve"> Gruppo 8 soggetti</t>
  </si>
  <si>
    <t>PREMIAZIONE</t>
  </si>
  <si>
    <t>PUNTI</t>
  </si>
  <si>
    <t>DALLA VALERIA FORTUNATO</t>
  </si>
  <si>
    <t>DE06</t>
  </si>
  <si>
    <t>ABBONDANZA ITALO</t>
  </si>
  <si>
    <t>A766</t>
  </si>
  <si>
    <t>TOSETTO VALTER</t>
  </si>
  <si>
    <t>AT85</t>
  </si>
  <si>
    <t>18</t>
  </si>
  <si>
    <t>11</t>
  </si>
  <si>
    <t>8</t>
  </si>
  <si>
    <t>3</t>
  </si>
  <si>
    <t>MANCINI GIANFRANCO</t>
  </si>
  <si>
    <t>45SR</t>
  </si>
  <si>
    <t>GEROSA LUIGI</t>
  </si>
  <si>
    <t>633P</t>
  </si>
  <si>
    <t>PEGORARI MAURO</t>
  </si>
  <si>
    <t>AN20</t>
  </si>
  <si>
    <t>CAPPELLETTI CORRADO</t>
  </si>
  <si>
    <t>933L</t>
  </si>
  <si>
    <t>ALEKSIC NEBOSJA</t>
  </si>
  <si>
    <t>82RE</t>
  </si>
  <si>
    <t>DI MAIO DIEGO</t>
  </si>
  <si>
    <t>260P</t>
  </si>
  <si>
    <t>MARSON ERNESTO</t>
  </si>
  <si>
    <t>LT85</t>
  </si>
  <si>
    <t>MILOSEVIC VLADAN</t>
  </si>
  <si>
    <t>94EF</t>
  </si>
  <si>
    <t>MARSON GIANLUCA</t>
  </si>
  <si>
    <t>03WH</t>
  </si>
  <si>
    <t>MABILIA GIULIANO</t>
  </si>
  <si>
    <t>EW88</t>
  </si>
  <si>
    <t>HRUSTAN ELVIR</t>
  </si>
  <si>
    <t>OKB14-57</t>
  </si>
  <si>
    <t>BONFANTI ALESSANDRO</t>
  </si>
  <si>
    <t>648E</t>
  </si>
  <si>
    <t>46</t>
  </si>
  <si>
    <t>70</t>
  </si>
  <si>
    <t>60</t>
  </si>
  <si>
    <t>5</t>
  </si>
  <si>
    <t>PARODI MAURO</t>
  </si>
  <si>
    <t>663F</t>
  </si>
  <si>
    <t>TESSARO VITTORIO</t>
  </si>
  <si>
    <t>SM18</t>
  </si>
  <si>
    <t>BONETTI GIANNI</t>
  </si>
  <si>
    <t>147N</t>
  </si>
  <si>
    <t>MASO FEDERICO</t>
  </si>
  <si>
    <t>45HS</t>
  </si>
  <si>
    <t>GRESELIN FABIO</t>
  </si>
  <si>
    <t>27ZT</t>
  </si>
  <si>
    <t>MARSON UMBERTO</t>
  </si>
  <si>
    <t>01ZL</t>
  </si>
  <si>
    <t>BRESSAN CRISTIANO</t>
  </si>
  <si>
    <t>03UM</t>
  </si>
  <si>
    <t>MERLO LUCA</t>
  </si>
  <si>
    <t>912V</t>
  </si>
  <si>
    <t>NOTO PAOLINO</t>
  </si>
  <si>
    <t>57TB</t>
  </si>
  <si>
    <t>PRETI ANGELO</t>
  </si>
  <si>
    <t>07RP</t>
  </si>
  <si>
    <t>SCARAVETTI MAURIZIO</t>
  </si>
  <si>
    <t>509E</t>
  </si>
  <si>
    <t>NAPOLITANO PIETRO</t>
  </si>
  <si>
    <t>VS39</t>
  </si>
  <si>
    <t>MARINI UMBERTO</t>
  </si>
  <si>
    <t>517C</t>
  </si>
  <si>
    <t>90</t>
  </si>
  <si>
    <t>7</t>
  </si>
  <si>
    <t>77</t>
  </si>
  <si>
    <t>76</t>
  </si>
  <si>
    <t>73</t>
  </si>
  <si>
    <t>62</t>
  </si>
  <si>
    <t>6</t>
  </si>
  <si>
    <t>102</t>
  </si>
  <si>
    <t>12</t>
  </si>
  <si>
    <t>1</t>
  </si>
  <si>
    <t>93</t>
  </si>
  <si>
    <t>64</t>
  </si>
  <si>
    <t>148</t>
  </si>
  <si>
    <t>173</t>
  </si>
  <si>
    <t>78</t>
  </si>
  <si>
    <t>65</t>
  </si>
  <si>
    <t>44</t>
  </si>
  <si>
    <t>28</t>
  </si>
  <si>
    <t>23</t>
  </si>
  <si>
    <t>FC</t>
  </si>
  <si>
    <t>227</t>
  </si>
  <si>
    <t>26</t>
  </si>
  <si>
    <t>157</t>
  </si>
  <si>
    <t>15</t>
  </si>
  <si>
    <t>0</t>
  </si>
  <si>
    <t>56</t>
  </si>
  <si>
    <t>17</t>
  </si>
  <si>
    <t>PIANI GIUSEPPE</t>
  </si>
  <si>
    <t>779X</t>
  </si>
  <si>
    <t>22</t>
  </si>
  <si>
    <t>4</t>
  </si>
  <si>
    <t>139</t>
  </si>
  <si>
    <t>182</t>
  </si>
  <si>
    <t>97</t>
  </si>
  <si>
    <t>NASKA FLORJON</t>
  </si>
  <si>
    <t>19TC</t>
  </si>
  <si>
    <t>30</t>
  </si>
  <si>
    <t>35</t>
  </si>
  <si>
    <t>31</t>
  </si>
  <si>
    <t>SCROCCO GABRIELE</t>
  </si>
  <si>
    <t>TE20</t>
  </si>
  <si>
    <t>66</t>
  </si>
  <si>
    <t>16</t>
  </si>
  <si>
    <t>55</t>
  </si>
  <si>
    <t>PAGLIARUSCO NILLO</t>
  </si>
  <si>
    <t>ER91</t>
  </si>
  <si>
    <t>14</t>
  </si>
  <si>
    <t>41</t>
  </si>
  <si>
    <t>36</t>
  </si>
  <si>
    <t>67</t>
  </si>
  <si>
    <t>74</t>
  </si>
  <si>
    <t>42</t>
  </si>
  <si>
    <t>75</t>
  </si>
  <si>
    <t>69</t>
  </si>
  <si>
    <t>58</t>
  </si>
  <si>
    <t>43</t>
  </si>
  <si>
    <t>39</t>
  </si>
  <si>
    <t>57</t>
  </si>
  <si>
    <t>34</t>
  </si>
  <si>
    <t>82</t>
  </si>
  <si>
    <t>125</t>
  </si>
  <si>
    <t>108</t>
  </si>
  <si>
    <t>SI</t>
  </si>
  <si>
    <t>NO</t>
  </si>
  <si>
    <t>STAMM 2</t>
  </si>
  <si>
    <t>STAMM 3</t>
  </si>
  <si>
    <t>HURSTAN ELVIR</t>
  </si>
  <si>
    <t>STAMM 4</t>
  </si>
  <si>
    <t>STAMM 5</t>
  </si>
  <si>
    <t>24</t>
  </si>
  <si>
    <t>COPPIA 3</t>
  </si>
  <si>
    <t>COPPIA 4</t>
  </si>
  <si>
    <t>MASO FEDREICO</t>
  </si>
  <si>
    <t>91ZV</t>
  </si>
  <si>
    <t>SIU</t>
  </si>
  <si>
    <t>PESCE SAVERIO</t>
  </si>
  <si>
    <t>Z352</t>
  </si>
  <si>
    <t>MINIERI GIACOMO</t>
  </si>
  <si>
    <t>ABBALLE RANIERO</t>
  </si>
  <si>
    <t>CB69</t>
  </si>
  <si>
    <t>0KB14</t>
  </si>
  <si>
    <t>PATTARO  FIORENZO</t>
  </si>
  <si>
    <t>17XD</t>
  </si>
  <si>
    <t>GECCHELIN BRUNO</t>
  </si>
  <si>
    <t>NS27</t>
  </si>
  <si>
    <t>PESCE SAVERIO NICOLA</t>
  </si>
  <si>
    <t>MALISA VUJCIC</t>
  </si>
  <si>
    <t>SRB21</t>
  </si>
  <si>
    <t>PATTARO FIORENZO</t>
  </si>
  <si>
    <t>MANCINO PASQUALE</t>
  </si>
  <si>
    <t>245X</t>
  </si>
  <si>
    <t>47</t>
  </si>
  <si>
    <t>130</t>
  </si>
  <si>
    <t>27</t>
  </si>
  <si>
    <t>BOSI FAUSTO</t>
  </si>
  <si>
    <t>084R</t>
  </si>
  <si>
    <t>38</t>
  </si>
  <si>
    <t>124</t>
  </si>
  <si>
    <t>123</t>
  </si>
  <si>
    <t>51</t>
  </si>
  <si>
    <t>37</t>
  </si>
  <si>
    <t>OKB14</t>
  </si>
  <si>
    <t>21</t>
  </si>
  <si>
    <t>DE07</t>
  </si>
  <si>
    <t>DE08</t>
  </si>
  <si>
    <t>DE09</t>
  </si>
  <si>
    <t>945X</t>
  </si>
  <si>
    <t>45</t>
  </si>
  <si>
    <t>BERTONI GIOVANNI</t>
  </si>
  <si>
    <t>09NZ</t>
  </si>
  <si>
    <t>2</t>
  </si>
  <si>
    <t>86</t>
  </si>
  <si>
    <t>59</t>
  </si>
  <si>
    <t>135</t>
  </si>
  <si>
    <t>-</t>
  </si>
  <si>
    <t>NAPOLITANO Pietro</t>
  </si>
  <si>
    <t>BINI DONATO</t>
  </si>
  <si>
    <t>56WB</t>
  </si>
  <si>
    <t>MARINI  UMBERTO</t>
  </si>
  <si>
    <t>9</t>
  </si>
  <si>
    <t>89</t>
  </si>
  <si>
    <t>ABBALLE  RANIERO</t>
  </si>
  <si>
    <t>PAGLIARUSCO DINO</t>
  </si>
  <si>
    <t>VH08</t>
  </si>
  <si>
    <t>FABBROCILE GIUSEPPE</t>
  </si>
  <si>
    <t>29</t>
  </si>
  <si>
    <t>MABILIA  GIULIANO</t>
  </si>
  <si>
    <t>ALEKSIC ZELJKO</t>
  </si>
  <si>
    <t>ARSIC ALEKSANDAR</t>
  </si>
  <si>
    <t>SOETHAERT JACKIE</t>
  </si>
  <si>
    <t>BONFANTI Alessandro</t>
  </si>
  <si>
    <t>BOSI Fausto</t>
  </si>
  <si>
    <t>GEROSA Luigi</t>
  </si>
  <si>
    <t>MARINI Umberto</t>
  </si>
  <si>
    <t>ESTRAZIONE</t>
  </si>
  <si>
    <t>NASKA Florjon</t>
  </si>
  <si>
    <t>HURSTAN Elvir</t>
  </si>
  <si>
    <t>Punti 336</t>
  </si>
  <si>
    <t>ABBONDANZA Italo</t>
  </si>
  <si>
    <t>109</t>
  </si>
  <si>
    <t>110</t>
  </si>
  <si>
    <t>111</t>
  </si>
  <si>
    <t>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</si>
</sst>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"/>
  </numFmts>
  <fonts count="78" x14ac:knownFonts="1">
    <font>
      <sz val="10"/>
      <name val="Arial"/>
      <family val="2"/>
    </font>
    <font>
      <sz val="10"/>
      <name val="Arial"/>
      <family val="2"/>
      <charset val="1"/>
    </font>
    <font>
      <sz val="9"/>
      <name val="Agency FB"/>
      <family val="2"/>
      <charset val="1"/>
    </font>
    <font>
      <b/>
      <sz val="10"/>
      <color indexed="10"/>
      <name val="Agency FB"/>
      <family val="2"/>
      <charset val="1"/>
    </font>
    <font>
      <sz val="11"/>
      <name val="Agency FB"/>
      <family val="2"/>
      <charset val="1"/>
    </font>
    <font>
      <b/>
      <i/>
      <u/>
      <sz val="24"/>
      <name val="Arial"/>
      <family val="2"/>
      <charset val="1"/>
    </font>
    <font>
      <sz val="18"/>
      <name val="Arial"/>
      <family val="2"/>
      <charset val="1"/>
    </font>
    <font>
      <b/>
      <sz val="18"/>
      <name val="Arial"/>
      <family val="2"/>
      <charset val="1"/>
    </font>
    <font>
      <b/>
      <i/>
      <sz val="18"/>
      <name val="Arial"/>
      <family val="2"/>
      <charset val="1"/>
    </font>
    <font>
      <b/>
      <i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gency FB"/>
      <family val="2"/>
    </font>
    <font>
      <b/>
      <sz val="9"/>
      <name val="Agency FB"/>
      <family val="2"/>
    </font>
    <font>
      <b/>
      <sz val="10"/>
      <color indexed="10"/>
      <name val="Agency FB"/>
      <family val="2"/>
    </font>
    <font>
      <sz val="11"/>
      <name val="Agency FB"/>
      <family val="2"/>
    </font>
    <font>
      <sz val="9"/>
      <name val="Agency FB"/>
      <family val="2"/>
    </font>
    <font>
      <sz val="12"/>
      <name val="Agency FB"/>
      <family val="2"/>
    </font>
    <font>
      <sz val="10"/>
      <name val="Agency FB"/>
      <family val="2"/>
    </font>
    <font>
      <sz val="10"/>
      <color indexed="10"/>
      <name val="Agency FB"/>
      <family val="2"/>
    </font>
    <font>
      <sz val="12"/>
      <name val="Arial"/>
      <family val="2"/>
    </font>
    <font>
      <b/>
      <sz val="11"/>
      <name val="Agency FB"/>
      <family val="2"/>
    </font>
    <font>
      <b/>
      <i/>
      <u/>
      <sz val="14"/>
      <name val="Arial"/>
      <family val="2"/>
      <charset val="1"/>
    </font>
    <font>
      <b/>
      <sz val="16"/>
      <name val="Arial"/>
      <family val="2"/>
    </font>
    <font>
      <sz val="16"/>
      <name val="Arial"/>
      <family val="2"/>
    </font>
    <font>
      <sz val="20"/>
      <name val="Arial"/>
      <family val="2"/>
      <charset val="1"/>
    </font>
    <font>
      <sz val="16"/>
      <name val="Arial"/>
      <family val="2"/>
      <charset val="1"/>
    </font>
    <font>
      <sz val="18"/>
      <name val="Arial"/>
      <family val="2"/>
    </font>
    <font>
      <b/>
      <sz val="20"/>
      <name val="Arial"/>
      <family val="2"/>
      <charset val="1"/>
    </font>
    <font>
      <b/>
      <i/>
      <sz val="24"/>
      <name val="Arial"/>
      <family val="2"/>
      <charset val="1"/>
    </font>
    <font>
      <sz val="24"/>
      <name val="Arial"/>
      <family val="2"/>
      <charset val="1"/>
    </font>
    <font>
      <sz val="11"/>
      <name val="Arial"/>
      <family val="2"/>
    </font>
    <font>
      <b/>
      <i/>
      <sz val="24"/>
      <name val="Arial"/>
      <family val="2"/>
    </font>
    <font>
      <sz val="11"/>
      <color indexed="10"/>
      <name val="Agency FB"/>
      <family val="2"/>
    </font>
    <font>
      <b/>
      <sz val="11"/>
      <color indexed="10"/>
      <name val="Agency FB"/>
      <family val="2"/>
    </font>
    <font>
      <b/>
      <i/>
      <sz val="10"/>
      <name val="Arial"/>
      <family val="2"/>
    </font>
    <font>
      <b/>
      <sz val="12"/>
      <name val="Agency FB"/>
      <family val="2"/>
    </font>
    <font>
      <b/>
      <sz val="12"/>
      <color indexed="12"/>
      <name val="Agency FB"/>
      <family val="2"/>
    </font>
    <font>
      <b/>
      <sz val="14"/>
      <name val="Agency FB"/>
      <family val="2"/>
    </font>
    <font>
      <b/>
      <sz val="11"/>
      <name val="Arial"/>
      <family val="2"/>
    </font>
    <font>
      <b/>
      <sz val="12"/>
      <name val="Agency FB"/>
      <family val="2"/>
      <charset val="1"/>
    </font>
    <font>
      <b/>
      <i/>
      <sz val="12"/>
      <name val="Agency FB"/>
      <family val="2"/>
    </font>
    <font>
      <sz val="12"/>
      <name val="Arial"/>
      <family val="2"/>
      <charset val="1"/>
    </font>
    <font>
      <b/>
      <i/>
      <sz val="14"/>
      <name val="Agency FB"/>
      <family val="2"/>
    </font>
    <font>
      <sz val="14"/>
      <name val="Agency FB"/>
      <family val="2"/>
    </font>
    <font>
      <sz val="14"/>
      <name val="Agency FB"/>
      <family val="2"/>
      <charset val="1"/>
    </font>
    <font>
      <sz val="14"/>
      <name val="Arial"/>
      <family val="2"/>
    </font>
    <font>
      <b/>
      <i/>
      <sz val="14"/>
      <name val="Arial"/>
      <family val="2"/>
    </font>
    <font>
      <b/>
      <sz val="12"/>
      <color indexed="10"/>
      <name val="Agency FB"/>
      <family val="2"/>
    </font>
    <font>
      <b/>
      <sz val="9"/>
      <name val="Cambria"/>
      <family val="1"/>
    </font>
    <font>
      <b/>
      <i/>
      <sz val="20"/>
      <name val="Arial"/>
      <family val="2"/>
    </font>
    <font>
      <sz val="13"/>
      <name val="Agency FB"/>
      <family val="2"/>
    </font>
    <font>
      <b/>
      <i/>
      <sz val="12"/>
      <name val="Arial"/>
      <family val="2"/>
    </font>
    <font>
      <sz val="10"/>
      <color rgb="FFFFFFFF"/>
      <name val="Arial"/>
      <family val="2"/>
    </font>
    <font>
      <b/>
      <sz val="20"/>
      <color rgb="FF000000"/>
      <name val="Times New Roman"/>
      <family val="1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1F4E78"/>
      <name val="Arial"/>
      <family val="2"/>
    </font>
    <font>
      <sz val="12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theme="0"/>
      <name val="Arial"/>
      <family val="2"/>
      <charset val="1"/>
    </font>
    <font>
      <b/>
      <sz val="12"/>
      <color rgb="FFFF0000"/>
      <name val="Agency FB"/>
      <family val="2"/>
    </font>
    <font>
      <b/>
      <sz val="11"/>
      <color rgb="FFFF0000"/>
      <name val="Agency FB"/>
      <family val="2"/>
    </font>
    <font>
      <sz val="11"/>
      <color rgb="FFFF0000"/>
      <name val="Agency FB"/>
      <family val="2"/>
    </font>
    <font>
      <b/>
      <sz val="12"/>
      <color rgb="FF000099"/>
      <name val="Agency FB"/>
      <family val="2"/>
    </font>
    <font>
      <sz val="12"/>
      <color rgb="FF000099"/>
      <name val="Agency FB"/>
      <family val="2"/>
    </font>
    <font>
      <sz val="10"/>
      <color theme="1"/>
      <name val="Agency FB"/>
      <family val="2"/>
    </font>
    <font>
      <b/>
      <sz val="10"/>
      <color theme="1"/>
      <name val="Agency FB"/>
      <family val="2"/>
    </font>
    <font>
      <sz val="12"/>
      <color theme="1"/>
      <name val="Agency FB"/>
      <family val="2"/>
    </font>
    <font>
      <b/>
      <sz val="14"/>
      <color rgb="FF000080"/>
      <name val="Arial"/>
      <family val="2"/>
    </font>
    <font>
      <b/>
      <sz val="14"/>
      <color rgb="FF333399"/>
      <name val="Arial"/>
      <family val="2"/>
    </font>
    <font>
      <b/>
      <sz val="14"/>
      <color theme="0" tint="-0.249977111117893"/>
      <name val="Agency FB"/>
      <family val="2"/>
    </font>
    <font>
      <b/>
      <sz val="14"/>
      <color theme="0" tint="-0.249977111117893"/>
      <name val="Arial"/>
      <family val="2"/>
    </font>
    <font>
      <b/>
      <sz val="14"/>
      <color rgb="FFFF0000"/>
      <name val="Agency FB"/>
      <family val="2"/>
    </font>
    <font>
      <sz val="14"/>
      <color theme="0" tint="-0.249977111117893"/>
      <name val="Agency FB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rgb="FFD6DCE4"/>
        <bgColor rgb="FFD6DCE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5CEBFA"/>
        <bgColor indexed="64"/>
      </patternFill>
    </fill>
  </fills>
  <borders count="5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299">
    <xf numFmtId="0" fontId="0" fillId="0" borderId="0" xfId="0"/>
    <xf numFmtId="0" fontId="1" fillId="2" borderId="0" xfId="1" applyFill="1"/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6" fillId="2" borderId="0" xfId="1" applyFont="1" applyFill="1"/>
    <xf numFmtId="0" fontId="8" fillId="2" borderId="0" xfId="1" applyFont="1" applyFill="1" applyBorder="1" applyAlignment="1"/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0" fontId="1" fillId="0" borderId="0" xfId="1"/>
    <xf numFmtId="0" fontId="9" fillId="2" borderId="0" xfId="1" applyFont="1" applyFill="1" applyBorder="1" applyAlignment="1"/>
    <xf numFmtId="0" fontId="8" fillId="9" borderId="1" xfId="1" applyFont="1" applyFill="1" applyBorder="1" applyAlignment="1"/>
    <xf numFmtId="0" fontId="8" fillId="10" borderId="1" xfId="1" applyFont="1" applyFill="1" applyBorder="1" applyAlignment="1"/>
    <xf numFmtId="0" fontId="9" fillId="10" borderId="1" xfId="1" applyFont="1" applyFill="1" applyBorder="1" applyAlignment="1"/>
    <xf numFmtId="0" fontId="9" fillId="9" borderId="1" xfId="1" applyFont="1" applyFill="1" applyBorder="1" applyAlignment="1"/>
    <xf numFmtId="0" fontId="11" fillId="2" borderId="0" xfId="1" applyFont="1" applyFill="1" applyAlignment="1">
      <alignment horizontal="center"/>
    </xf>
    <xf numFmtId="0" fontId="12" fillId="2" borderId="2" xfId="1" applyFont="1" applyFill="1" applyBorder="1" applyAlignment="1">
      <alignment horizontal="center" vertical="center"/>
    </xf>
    <xf numFmtId="0" fontId="12" fillId="9" borderId="3" xfId="1" applyFont="1" applyFill="1" applyBorder="1" applyAlignment="1">
      <alignment horizontal="center"/>
    </xf>
    <xf numFmtId="0" fontId="12" fillId="2" borderId="0" xfId="1" applyFont="1" applyFill="1" applyAlignment="1">
      <alignment horizontal="center"/>
    </xf>
    <xf numFmtId="0" fontId="12" fillId="10" borderId="3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/>
    </xf>
    <xf numFmtId="0" fontId="11" fillId="2" borderId="0" xfId="1" applyFont="1" applyFill="1"/>
    <xf numFmtId="0" fontId="5" fillId="11" borderId="0" xfId="1" applyFont="1" applyFill="1" applyBorder="1" applyAlignment="1">
      <alignment horizontal="center"/>
    </xf>
    <xf numFmtId="0" fontId="55" fillId="0" borderId="0" xfId="0" applyFont="1" applyFill="1"/>
    <xf numFmtId="0" fontId="56" fillId="0" borderId="0" xfId="0" applyFont="1" applyAlignment="1">
      <alignment horizontal="center"/>
    </xf>
    <xf numFmtId="14" fontId="56" fillId="0" borderId="0" xfId="0" applyNumberFormat="1" applyFont="1" applyAlignment="1">
      <alignment horizontal="center"/>
    </xf>
    <xf numFmtId="0" fontId="57" fillId="0" borderId="0" xfId="0" applyFont="1"/>
    <xf numFmtId="0" fontId="58" fillId="12" borderId="48" xfId="0" applyFont="1" applyFill="1" applyBorder="1" applyAlignment="1">
      <alignment horizontal="center"/>
    </xf>
    <xf numFmtId="0" fontId="59" fillId="12" borderId="4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0" fillId="0" borderId="49" xfId="0" applyFont="1" applyBorder="1"/>
    <xf numFmtId="0" fontId="61" fillId="0" borderId="50" xfId="0" applyFont="1" applyBorder="1"/>
    <xf numFmtId="0" fontId="61" fillId="0" borderId="48" xfId="0" applyFont="1" applyBorder="1"/>
    <xf numFmtId="0" fontId="0" fillId="0" borderId="48" xfId="0" applyBorder="1"/>
    <xf numFmtId="0" fontId="62" fillId="0" borderId="0" xfId="0" applyFont="1"/>
    <xf numFmtId="0" fontId="61" fillId="0" borderId="48" xfId="0" applyFont="1" applyBorder="1" applyAlignment="1">
      <alignment horizontal="left"/>
    </xf>
    <xf numFmtId="0" fontId="58" fillId="12" borderId="48" xfId="0" applyFont="1" applyFill="1" applyBorder="1"/>
    <xf numFmtId="0" fontId="59" fillId="12" borderId="48" xfId="0" applyFont="1" applyFill="1" applyBorder="1"/>
    <xf numFmtId="0" fontId="61" fillId="0" borderId="51" xfId="0" applyFont="1" applyBorder="1"/>
    <xf numFmtId="0" fontId="62" fillId="0" borderId="0" xfId="0" applyFont="1" applyFill="1"/>
    <xf numFmtId="0" fontId="61" fillId="0" borderId="0" xfId="0" applyFont="1" applyFill="1"/>
    <xf numFmtId="0" fontId="12" fillId="10" borderId="3" xfId="1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164" fontId="15" fillId="0" borderId="0" xfId="0" applyNumberFormat="1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left"/>
    </xf>
    <xf numFmtId="49" fontId="18" fillId="13" borderId="4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/>
    </xf>
    <xf numFmtId="0" fontId="18" fillId="0" borderId="0" xfId="0" applyFont="1"/>
    <xf numFmtId="49" fontId="18" fillId="13" borderId="0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/>
    </xf>
    <xf numFmtId="49" fontId="18" fillId="13" borderId="7" xfId="0" applyNumberFormat="1" applyFont="1" applyFill="1" applyBorder="1" applyAlignment="1">
      <alignment horizontal="center" vertical="center"/>
    </xf>
    <xf numFmtId="0" fontId="23" fillId="14" borderId="8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7" fillId="0" borderId="0" xfId="1" applyFont="1"/>
    <xf numFmtId="0" fontId="28" fillId="0" borderId="0" xfId="1" applyFont="1" applyAlignment="1">
      <alignment horizontal="center"/>
    </xf>
    <xf numFmtId="0" fontId="28" fillId="0" borderId="0" xfId="1" applyFont="1"/>
    <xf numFmtId="0" fontId="1" fillId="0" borderId="0" xfId="1" applyAlignment="1">
      <alignment horizontal="left" vertical="center"/>
    </xf>
    <xf numFmtId="0" fontId="32" fillId="0" borderId="0" xfId="1" applyFont="1"/>
    <xf numFmtId="0" fontId="6" fillId="15" borderId="9" xfId="1" applyFont="1" applyFill="1" applyBorder="1" applyAlignment="1">
      <alignment horizontal="center"/>
    </xf>
    <xf numFmtId="0" fontId="7" fillId="15" borderId="10" xfId="1" applyFont="1" applyFill="1" applyBorder="1" applyAlignment="1">
      <alignment horizontal="center"/>
    </xf>
    <xf numFmtId="0" fontId="7" fillId="15" borderId="11" xfId="1" applyFont="1" applyFill="1" applyBorder="1" applyAlignment="1">
      <alignment horizontal="center"/>
    </xf>
    <xf numFmtId="0" fontId="6" fillId="0" borderId="0" xfId="1" applyFont="1"/>
    <xf numFmtId="0" fontId="28" fillId="0" borderId="12" xfId="1" applyFont="1" applyBorder="1" applyAlignment="1">
      <alignment horizontal="center"/>
    </xf>
    <xf numFmtId="0" fontId="28" fillId="2" borderId="12" xfId="1" applyFont="1" applyFill="1" applyBorder="1" applyAlignment="1">
      <alignment horizontal="center"/>
    </xf>
    <xf numFmtId="0" fontId="27" fillId="0" borderId="0" xfId="1" applyFont="1" applyAlignment="1">
      <alignment horizontal="center"/>
    </xf>
    <xf numFmtId="0" fontId="27" fillId="0" borderId="0" xfId="1" applyFont="1" applyAlignment="1">
      <alignment horizontal="left"/>
    </xf>
    <xf numFmtId="0" fontId="30" fillId="16" borderId="13" xfId="1" applyFont="1" applyFill="1" applyBorder="1" applyAlignment="1">
      <alignment horizontal="center"/>
    </xf>
    <xf numFmtId="0" fontId="63" fillId="0" borderId="0" xfId="1" applyFont="1"/>
    <xf numFmtId="0" fontId="30" fillId="14" borderId="14" xfId="1" applyFont="1" applyFill="1" applyBorder="1" applyAlignment="1">
      <alignment horizontal="center" vertical="center"/>
    </xf>
    <xf numFmtId="0" fontId="25" fillId="14" borderId="15" xfId="1" applyFont="1" applyFill="1" applyBorder="1" applyAlignment="1">
      <alignment horizontal="left" vertical="center"/>
    </xf>
    <xf numFmtId="0" fontId="12" fillId="14" borderId="16" xfId="1" applyFont="1" applyFill="1" applyBorder="1" applyAlignment="1">
      <alignment horizontal="center" vertical="center"/>
    </xf>
    <xf numFmtId="0" fontId="30" fillId="14" borderId="17" xfId="1" applyFont="1" applyFill="1" applyBorder="1" applyAlignment="1">
      <alignment horizontal="center" vertical="center"/>
    </xf>
    <xf numFmtId="0" fontId="25" fillId="14" borderId="18" xfId="1" applyFont="1" applyFill="1" applyBorder="1" applyAlignment="1">
      <alignment horizontal="left" vertical="center"/>
    </xf>
    <xf numFmtId="0" fontId="12" fillId="14" borderId="12" xfId="1" applyFont="1" applyFill="1" applyBorder="1" applyAlignment="1">
      <alignment horizontal="center" vertical="center"/>
    </xf>
    <xf numFmtId="0" fontId="7" fillId="14" borderId="19" xfId="1" applyFont="1" applyFill="1" applyBorder="1" applyAlignment="1">
      <alignment horizontal="center" vertical="center"/>
    </xf>
    <xf numFmtId="0" fontId="26" fillId="14" borderId="20" xfId="1" applyFont="1" applyFill="1" applyBorder="1" applyAlignment="1">
      <alignment horizontal="left" vertical="center"/>
    </xf>
    <xf numFmtId="0" fontId="29" fillId="14" borderId="21" xfId="1" applyFont="1" applyFill="1" applyBorder="1" applyAlignment="1">
      <alignment horizontal="center" vertical="center"/>
    </xf>
    <xf numFmtId="0" fontId="7" fillId="14" borderId="22" xfId="1" applyFont="1" applyFill="1" applyBorder="1" applyAlignment="1">
      <alignment horizontal="center" vertical="center"/>
    </xf>
    <xf numFmtId="0" fontId="26" fillId="14" borderId="2" xfId="1" applyFont="1" applyFill="1" applyBorder="1" applyAlignment="1">
      <alignment horizontal="left" vertical="center"/>
    </xf>
    <xf numFmtId="0" fontId="29" fillId="14" borderId="1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/>
    <xf numFmtId="0" fontId="2" fillId="0" borderId="0" xfId="1" applyFont="1" applyFill="1" applyBorder="1" applyAlignment="1">
      <alignment wrapText="1"/>
    </xf>
    <xf numFmtId="0" fontId="18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49" fontId="15" fillId="0" borderId="7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23" fillId="0" borderId="7" xfId="0" applyNumberFormat="1" applyFont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49" fontId="17" fillId="4" borderId="23" xfId="0" applyNumberFormat="1" applyFont="1" applyFill="1" applyBorder="1" applyAlignment="1">
      <alignment horizontal="center" vertical="center"/>
    </xf>
    <xf numFmtId="49" fontId="17" fillId="0" borderId="0" xfId="0" applyNumberFormat="1" applyFont="1" applyAlignment="1">
      <alignment horizontal="center"/>
    </xf>
    <xf numFmtId="0" fontId="23" fillId="0" borderId="7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164" fontId="14" fillId="0" borderId="26" xfId="0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164" fontId="64" fillId="0" borderId="8" xfId="0" applyNumberFormat="1" applyFont="1" applyBorder="1" applyAlignment="1">
      <alignment horizontal="center" vertical="center"/>
    </xf>
    <xf numFmtId="0" fontId="38" fillId="3" borderId="27" xfId="0" applyFont="1" applyFill="1" applyBorder="1" applyAlignment="1"/>
    <xf numFmtId="0" fontId="38" fillId="3" borderId="26" xfId="0" applyFont="1" applyFill="1" applyBorder="1" applyAlignment="1">
      <alignment horizontal="center" vertical="center"/>
    </xf>
    <xf numFmtId="0" fontId="38" fillId="5" borderId="25" xfId="0" applyFont="1" applyFill="1" applyBorder="1" applyAlignment="1">
      <alignment horizontal="center" vertical="center"/>
    </xf>
    <xf numFmtId="0" fontId="64" fillId="5" borderId="8" xfId="0" applyFont="1" applyFill="1" applyBorder="1" applyAlignment="1">
      <alignment horizontal="center" vertical="center"/>
    </xf>
    <xf numFmtId="0" fontId="38" fillId="0" borderId="0" xfId="0" applyFont="1" applyAlignment="1"/>
    <xf numFmtId="0" fontId="64" fillId="0" borderId="0" xfId="0" applyFont="1" applyAlignment="1">
      <alignment horizontal="center"/>
    </xf>
    <xf numFmtId="49" fontId="41" fillId="0" borderId="7" xfId="0" applyNumberFormat="1" applyFont="1" applyBorder="1" applyAlignment="1">
      <alignment horizontal="center" vertical="center"/>
    </xf>
    <xf numFmtId="0" fontId="33" fillId="6" borderId="23" xfId="0" applyFont="1" applyFill="1" applyBorder="1" applyAlignment="1">
      <alignment horizontal="center" vertical="center"/>
    </xf>
    <xf numFmtId="49" fontId="17" fillId="13" borderId="4" xfId="0" applyNumberFormat="1" applyFont="1" applyFill="1" applyBorder="1" applyAlignment="1">
      <alignment horizontal="center" vertical="center"/>
    </xf>
    <xf numFmtId="49" fontId="17" fillId="13" borderId="7" xfId="0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/>
    </xf>
    <xf numFmtId="0" fontId="4" fillId="0" borderId="0" xfId="1" applyFont="1" applyFill="1" applyBorder="1"/>
    <xf numFmtId="0" fontId="39" fillId="0" borderId="27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42" fillId="0" borderId="0" xfId="1" applyFont="1" applyFill="1" applyBorder="1"/>
    <xf numFmtId="0" fontId="43" fillId="0" borderId="0" xfId="0" applyFont="1" applyBorder="1" applyAlignment="1">
      <alignment horizontal="center" vertical="center"/>
    </xf>
    <xf numFmtId="49" fontId="44" fillId="0" borderId="0" xfId="1" applyNumberFormat="1" applyFont="1" applyFill="1" applyBorder="1" applyAlignment="1">
      <alignment horizontal="center"/>
    </xf>
    <xf numFmtId="0" fontId="45" fillId="0" borderId="28" xfId="0" applyFont="1" applyBorder="1" applyAlignment="1">
      <alignment horizontal="center" vertical="center"/>
    </xf>
    <xf numFmtId="0" fontId="47" fillId="0" borderId="0" xfId="1" applyFont="1" applyFill="1" applyBorder="1" applyAlignment="1"/>
    <xf numFmtId="0" fontId="49" fillId="0" borderId="25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65" fillId="0" borderId="7" xfId="0" applyFont="1" applyBorder="1" applyAlignment="1">
      <alignment horizontal="center" vertical="center"/>
    </xf>
    <xf numFmtId="0" fontId="66" fillId="0" borderId="4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7" xfId="0" applyFont="1" applyBorder="1" applyAlignment="1">
      <alignment horizontal="center" vertical="center"/>
    </xf>
    <xf numFmtId="0" fontId="66" fillId="0" borderId="0" xfId="0" applyFont="1" applyAlignment="1">
      <alignment horizontal="center"/>
    </xf>
    <xf numFmtId="0" fontId="67" fillId="0" borderId="7" xfId="0" applyFont="1" applyBorder="1" applyAlignment="1">
      <alignment horizontal="center" vertical="center"/>
    </xf>
    <xf numFmtId="0" fontId="67" fillId="0" borderId="5" xfId="0" applyFont="1" applyBorder="1" applyAlignment="1">
      <alignment horizontal="center" vertical="center"/>
    </xf>
    <xf numFmtId="0" fontId="67" fillId="0" borderId="6" xfId="0" applyFont="1" applyBorder="1" applyAlignment="1">
      <alignment horizontal="center" vertical="center"/>
    </xf>
    <xf numFmtId="0" fontId="67" fillId="0" borderId="8" xfId="0" applyFont="1" applyBorder="1" applyAlignment="1">
      <alignment horizontal="center" vertical="center"/>
    </xf>
    <xf numFmtId="0" fontId="68" fillId="0" borderId="7" xfId="0" applyFont="1" applyBorder="1" applyAlignment="1">
      <alignment horizontal="center" vertical="center"/>
    </xf>
    <xf numFmtId="0" fontId="68" fillId="0" borderId="0" xfId="0" applyFont="1"/>
    <xf numFmtId="0" fontId="13" fillId="5" borderId="0" xfId="0" applyFont="1" applyFill="1" applyAlignment="1">
      <alignment horizontal="center"/>
    </xf>
    <xf numFmtId="0" fontId="13" fillId="5" borderId="23" xfId="0" applyFont="1" applyFill="1" applyBorder="1" applyAlignment="1">
      <alignment horizontal="center"/>
    </xf>
    <xf numFmtId="164" fontId="36" fillId="0" borderId="6" xfId="0" applyNumberFormat="1" applyFont="1" applyBorder="1" applyAlignment="1">
      <alignment horizontal="center" vertical="center"/>
    </xf>
    <xf numFmtId="49" fontId="11" fillId="7" borderId="23" xfId="0" applyNumberFormat="1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5" fillId="5" borderId="23" xfId="0" applyFont="1" applyFill="1" applyBorder="1" applyAlignment="1">
      <alignment horizontal="center" vertical="center"/>
    </xf>
    <xf numFmtId="164" fontId="16" fillId="0" borderId="23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49" fontId="10" fillId="7" borderId="23" xfId="0" applyNumberFormat="1" applyFont="1" applyFill="1" applyBorder="1" applyAlignment="1">
      <alignment horizontal="center"/>
    </xf>
    <xf numFmtId="0" fontId="20" fillId="0" borderId="23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4" fillId="5" borderId="23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23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/>
    </xf>
    <xf numFmtId="0" fontId="45" fillId="0" borderId="23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/>
    </xf>
    <xf numFmtId="0" fontId="46" fillId="0" borderId="0" xfId="0" applyFont="1" applyAlignment="1">
      <alignment horizontal="center"/>
    </xf>
    <xf numFmtId="49" fontId="41" fillId="7" borderId="23" xfId="0" applyNumberFormat="1" applyFont="1" applyFill="1" applyBorder="1" applyAlignment="1">
      <alignment horizontal="center" vertical="center"/>
    </xf>
    <xf numFmtId="49" fontId="33" fillId="7" borderId="23" xfId="0" applyNumberFormat="1" applyFont="1" applyFill="1" applyBorder="1" applyAlignment="1">
      <alignment horizontal="center"/>
    </xf>
    <xf numFmtId="49" fontId="33" fillId="0" borderId="0" xfId="0" applyNumberFormat="1" applyFont="1" applyAlignment="1">
      <alignment horizontal="center"/>
    </xf>
    <xf numFmtId="0" fontId="40" fillId="5" borderId="23" xfId="0" applyFont="1" applyFill="1" applyBorder="1" applyAlignment="1">
      <alignment horizontal="center" vertical="center"/>
    </xf>
    <xf numFmtId="0" fontId="46" fillId="0" borderId="0" xfId="0" applyFont="1"/>
    <xf numFmtId="164" fontId="50" fillId="0" borderId="23" xfId="0" applyNumberFormat="1" applyFont="1" applyBorder="1" applyAlignment="1">
      <alignment horizontal="center" vertical="center"/>
    </xf>
    <xf numFmtId="0" fontId="64" fillId="0" borderId="23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17" fillId="0" borderId="0" xfId="0" applyFont="1" applyAlignment="1"/>
    <xf numFmtId="164" fontId="14" fillId="0" borderId="23" xfId="0" applyNumberFormat="1" applyFont="1" applyBorder="1" applyAlignment="1">
      <alignment horizontal="center" vertical="center"/>
    </xf>
    <xf numFmtId="0" fontId="23" fillId="0" borderId="0" xfId="0" applyFont="1" applyFill="1" applyBorder="1"/>
    <xf numFmtId="0" fontId="18" fillId="0" borderId="7" xfId="0" applyFont="1" applyFill="1" applyBorder="1"/>
    <xf numFmtId="0" fontId="14" fillId="0" borderId="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69" fillId="0" borderId="23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70" fillId="0" borderId="23" xfId="0" applyFont="1" applyBorder="1" applyAlignment="1">
      <alignment horizontal="center"/>
    </xf>
    <xf numFmtId="0" fontId="19" fillId="14" borderId="29" xfId="0" applyFont="1" applyFill="1" applyBorder="1" applyAlignment="1">
      <alignment horizontal="center"/>
    </xf>
    <xf numFmtId="0" fontId="19" fillId="14" borderId="29" xfId="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49" fontId="0" fillId="7" borderId="23" xfId="0" applyNumberFormat="1" applyFont="1" applyFill="1" applyBorder="1" applyAlignment="1">
      <alignment horizontal="center"/>
    </xf>
    <xf numFmtId="0" fontId="53" fillId="17" borderId="0" xfId="0" applyFont="1" applyFill="1"/>
    <xf numFmtId="0" fontId="53" fillId="0" borderId="30" xfId="0" applyFont="1" applyBorder="1" applyAlignment="1">
      <alignment horizontal="left" vertical="center"/>
    </xf>
    <xf numFmtId="0" fontId="53" fillId="0" borderId="0" xfId="0" applyFont="1"/>
    <xf numFmtId="0" fontId="46" fillId="17" borderId="0" xfId="0" applyFont="1" applyFill="1" applyAlignment="1">
      <alignment horizontal="center"/>
    </xf>
    <xf numFmtId="0" fontId="46" fillId="0" borderId="29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54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0" xfId="0" applyFont="1"/>
    <xf numFmtId="164" fontId="23" fillId="0" borderId="26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3" fillId="0" borderId="23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/>
    </xf>
    <xf numFmtId="0" fontId="35" fillId="0" borderId="23" xfId="0" applyFont="1" applyBorder="1" applyAlignment="1">
      <alignment horizontal="center" vertical="center"/>
    </xf>
    <xf numFmtId="0" fontId="17" fillId="0" borderId="31" xfId="2" applyFont="1" applyBorder="1" applyAlignment="1" applyProtection="1">
      <alignment horizontal="center"/>
      <protection locked="0"/>
    </xf>
    <xf numFmtId="1" fontId="17" fillId="0" borderId="31" xfId="2" applyNumberFormat="1" applyFont="1" applyBorder="1" applyAlignment="1" applyProtection="1">
      <alignment horizontal="center"/>
      <protection locked="0"/>
    </xf>
    <xf numFmtId="0" fontId="17" fillId="0" borderId="0" xfId="2" applyFont="1" applyBorder="1" applyAlignment="1" applyProtection="1">
      <alignment horizontal="center"/>
      <protection locked="0"/>
    </xf>
    <xf numFmtId="1" fontId="17" fillId="0" borderId="0" xfId="2" applyNumberFormat="1" applyFont="1" applyBorder="1" applyAlignment="1" applyProtection="1">
      <alignment horizontal="center"/>
      <protection locked="0"/>
    </xf>
    <xf numFmtId="0" fontId="17" fillId="0" borderId="15" xfId="2" applyFont="1" applyBorder="1" applyAlignment="1" applyProtection="1">
      <alignment horizontal="center"/>
      <protection locked="0"/>
    </xf>
    <xf numFmtId="1" fontId="17" fillId="0" borderId="15" xfId="2" applyNumberFormat="1" applyFont="1" applyBorder="1" applyAlignment="1" applyProtection="1">
      <alignment horizontal="center"/>
      <protection locked="0"/>
    </xf>
    <xf numFmtId="49" fontId="19" fillId="0" borderId="23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76" fillId="0" borderId="23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77" fillId="0" borderId="23" xfId="0" applyFont="1" applyBorder="1" applyAlignment="1">
      <alignment horizontal="center"/>
    </xf>
    <xf numFmtId="0" fontId="31" fillId="8" borderId="32" xfId="1" applyFont="1" applyFill="1" applyBorder="1" applyAlignment="1">
      <alignment horizontal="center"/>
    </xf>
    <xf numFmtId="0" fontId="24" fillId="19" borderId="34" xfId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19" borderId="14" xfId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6" xfId="0" applyBorder="1" applyAlignment="1">
      <alignment horizontal="center"/>
    </xf>
    <xf numFmtId="0" fontId="28" fillId="0" borderId="17" xfId="1" applyFont="1" applyBorder="1" applyAlignment="1">
      <alignment horizontal="center" vertical="center"/>
    </xf>
    <xf numFmtId="0" fontId="27" fillId="16" borderId="22" xfId="1" applyFont="1" applyFill="1" applyBorder="1" applyAlignment="1">
      <alignment horizontal="center" vertical="center"/>
    </xf>
    <xf numFmtId="0" fontId="7" fillId="8" borderId="33" xfId="1" applyFont="1" applyFill="1" applyBorder="1" applyAlignment="1">
      <alignment horizontal="center" vertical="center"/>
    </xf>
    <xf numFmtId="0" fontId="28" fillId="18" borderId="17" xfId="1" applyFont="1" applyFill="1" applyBorder="1" applyAlignment="1">
      <alignment horizontal="center" vertical="center"/>
    </xf>
    <xf numFmtId="0" fontId="5" fillId="11" borderId="0" xfId="1" applyFont="1" applyFill="1" applyBorder="1" applyAlignment="1">
      <alignment horizontal="center"/>
    </xf>
    <xf numFmtId="0" fontId="9" fillId="17" borderId="37" xfId="1" applyFont="1" applyFill="1" applyBorder="1" applyAlignment="1">
      <alignment horizontal="center" vertical="center" wrapText="1"/>
    </xf>
    <xf numFmtId="0" fontId="9" fillId="17" borderId="38" xfId="1" applyFont="1" applyFill="1" applyBorder="1" applyAlignment="1">
      <alignment horizontal="center" vertical="center" wrapText="1"/>
    </xf>
    <xf numFmtId="0" fontId="9" fillId="17" borderId="39" xfId="1" applyFont="1" applyFill="1" applyBorder="1" applyAlignment="1">
      <alignment horizontal="center" vertical="center" wrapText="1"/>
    </xf>
    <xf numFmtId="0" fontId="9" fillId="17" borderId="40" xfId="1" applyFont="1" applyFill="1" applyBorder="1" applyAlignment="1">
      <alignment horizontal="center" vertical="center" wrapText="1"/>
    </xf>
    <xf numFmtId="0" fontId="9" fillId="17" borderId="41" xfId="1" applyFont="1" applyFill="1" applyBorder="1" applyAlignment="1">
      <alignment horizontal="center" vertical="center" wrapText="1"/>
    </xf>
    <xf numFmtId="0" fontId="9" fillId="17" borderId="42" xfId="1" applyFont="1" applyFill="1" applyBorder="1" applyAlignment="1">
      <alignment horizontal="center" vertical="center" wrapText="1"/>
    </xf>
    <xf numFmtId="0" fontId="9" fillId="2" borderId="40" xfId="1" applyFont="1" applyFill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52" fillId="2" borderId="30" xfId="1" applyFont="1" applyFill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71" fillId="3" borderId="27" xfId="0" applyFont="1" applyFill="1" applyBorder="1" applyAlignment="1">
      <alignment horizontal="center" vertical="center"/>
    </xf>
    <xf numFmtId="0" fontId="71" fillId="3" borderId="26" xfId="0" applyFont="1" applyFill="1" applyBorder="1" applyAlignment="1">
      <alignment horizontal="center" vertical="center"/>
    </xf>
    <xf numFmtId="0" fontId="40" fillId="5" borderId="24" xfId="0" applyFont="1" applyFill="1" applyBorder="1" applyAlignment="1">
      <alignment horizontal="center" vertical="center"/>
    </xf>
    <xf numFmtId="0" fontId="40" fillId="5" borderId="5" xfId="0" applyFont="1" applyFill="1" applyBorder="1" applyAlignment="1">
      <alignment horizontal="center" vertical="center"/>
    </xf>
    <xf numFmtId="0" fontId="40" fillId="5" borderId="25" xfId="0" applyFont="1" applyFill="1" applyBorder="1" applyAlignment="1">
      <alignment horizontal="center" vertical="center"/>
    </xf>
    <xf numFmtId="0" fontId="40" fillId="5" borderId="8" xfId="0" applyFont="1" applyFill="1" applyBorder="1" applyAlignment="1">
      <alignment horizontal="center" vertical="center"/>
    </xf>
    <xf numFmtId="0" fontId="20" fillId="13" borderId="7" xfId="0" applyFont="1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34" fillId="20" borderId="7" xfId="0" applyFont="1" applyFill="1" applyBorder="1" applyAlignment="1">
      <alignment horizontal="center" vertical="center"/>
    </xf>
    <xf numFmtId="0" fontId="64" fillId="3" borderId="27" xfId="0" applyFont="1" applyFill="1" applyBorder="1" applyAlignment="1">
      <alignment horizontal="center" vertical="center"/>
    </xf>
    <xf numFmtId="0" fontId="64" fillId="3" borderId="26" xfId="0" applyFont="1" applyFill="1" applyBorder="1" applyAlignment="1">
      <alignment horizontal="center" vertical="center"/>
    </xf>
    <xf numFmtId="0" fontId="40" fillId="5" borderId="4" xfId="0" applyFont="1" applyFill="1" applyBorder="1" applyAlignment="1">
      <alignment horizontal="center" vertical="center"/>
    </xf>
    <xf numFmtId="0" fontId="40" fillId="5" borderId="7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center" vertical="center"/>
    </xf>
    <xf numFmtId="0" fontId="46" fillId="3" borderId="27" xfId="0" applyFont="1" applyFill="1" applyBorder="1" applyAlignment="1">
      <alignment horizontal="center" vertical="center"/>
    </xf>
    <xf numFmtId="0" fontId="46" fillId="3" borderId="26" xfId="0" applyFont="1" applyFill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13" fillId="0" borderId="26" xfId="0" applyFont="1" applyBorder="1"/>
    <xf numFmtId="0" fontId="2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4" fillId="0" borderId="27" xfId="0" applyFont="1" applyBorder="1" applyAlignment="1">
      <alignment horizontal="center" vertical="center"/>
    </xf>
    <xf numFmtId="0" fontId="75" fillId="0" borderId="26" xfId="0" applyFont="1" applyBorder="1"/>
    <xf numFmtId="0" fontId="19" fillId="14" borderId="23" xfId="0" applyFont="1" applyFill="1" applyBorder="1" applyAlignment="1">
      <alignment horizontal="center" vertical="center"/>
    </xf>
    <xf numFmtId="0" fontId="22" fillId="14" borderId="30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45" fillId="21" borderId="41" xfId="0" applyFont="1" applyFill="1" applyBorder="1" applyAlignment="1">
      <alignment horizontal="center" vertical="center"/>
    </xf>
    <xf numFmtId="0" fontId="48" fillId="21" borderId="41" xfId="0" applyFont="1" applyFill="1" applyBorder="1" applyAlignment="1">
      <alignment horizontal="center"/>
    </xf>
    <xf numFmtId="0" fontId="48" fillId="21" borderId="29" xfId="0" applyFont="1" applyFill="1" applyBorder="1" applyAlignment="1">
      <alignment horizontal="center"/>
    </xf>
    <xf numFmtId="0" fontId="43" fillId="21" borderId="7" xfId="0" applyFont="1" applyFill="1" applyBorder="1" applyAlignment="1">
      <alignment horizontal="center" vertical="center"/>
    </xf>
    <xf numFmtId="0" fontId="43" fillId="21" borderId="8" xfId="0" applyFont="1" applyFill="1" applyBorder="1" applyAlignment="1">
      <alignment horizontal="center" vertical="center"/>
    </xf>
    <xf numFmtId="0" fontId="51" fillId="20" borderId="25" xfId="0" applyFont="1" applyFill="1" applyBorder="1" applyAlignment="1">
      <alignment horizontal="center" vertical="center"/>
    </xf>
    <xf numFmtId="0" fontId="51" fillId="20" borderId="7" xfId="0" applyFont="1" applyFill="1" applyBorder="1" applyAlignment="1">
      <alignment horizontal="center" vertical="center"/>
    </xf>
    <xf numFmtId="0" fontId="11" fillId="20" borderId="41" xfId="0" applyFont="1" applyFill="1" applyBorder="1" applyAlignment="1">
      <alignment horizontal="center" vertical="center"/>
    </xf>
    <xf numFmtId="0" fontId="11" fillId="20" borderId="29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/>
    </xf>
    <xf numFmtId="0" fontId="72" fillId="0" borderId="52" xfId="0" applyFont="1" applyFill="1" applyBorder="1" applyAlignment="1">
      <alignment horizontal="center"/>
    </xf>
    <xf numFmtId="0" fontId="73" fillId="0" borderId="53" xfId="0" applyFont="1" applyFill="1" applyBorder="1" applyAlignment="1">
      <alignment horizontal="center"/>
    </xf>
    <xf numFmtId="0" fontId="57" fillId="0" borderId="52" xfId="0" applyFont="1" applyFill="1" applyBorder="1" applyAlignment="1">
      <alignment horizontal="center"/>
    </xf>
    <xf numFmtId="0" fontId="58" fillId="12" borderId="0" xfId="0" applyFont="1" applyFill="1" applyAlignment="1">
      <alignment horizontal="center" vertical="center" wrapText="1"/>
    </xf>
  </cellXfs>
  <cellStyles count="3">
    <cellStyle name="Excel Built-in Normal" xfId="1" xr:uid="{00000000-0005-0000-0000-000000000000}"/>
    <cellStyle name="Normale" xfId="0" builtinId="0"/>
    <cellStyle name="Normale_PROTOTIPO ELABORAZIONE RISULTATI GARA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DCE6F2"/>
      <rgbColor rgb="0099FFCC"/>
      <rgbColor rgb="00FFFF99"/>
      <rgbColor rgb="0099FF99"/>
      <rgbColor rgb="00F2DCDB"/>
      <rgbColor rgb="00CC99FF"/>
      <rgbColor rgb="00FFCC99"/>
      <rgbColor rgb="003366FF"/>
      <rgbColor rgb="005CEBFA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zoomScale="80" zoomScaleNormal="80" workbookViewId="0">
      <selection activeCell="C10" sqref="C10"/>
    </sheetView>
  </sheetViews>
  <sheetFormatPr defaultColWidth="8.6640625" defaultRowHeight="20.399999999999999" x14ac:dyDescent="0.35"/>
  <cols>
    <col min="1" max="1" width="9.109375" style="56" customWidth="1"/>
    <col min="2" max="2" width="42.109375" style="7" customWidth="1"/>
    <col min="3" max="3" width="16" style="6" customWidth="1"/>
    <col min="4" max="4" width="8.6640625" style="8"/>
    <col min="5" max="5" width="9.33203125" style="57" customWidth="1"/>
    <col min="6" max="6" width="42.33203125" style="8" customWidth="1"/>
    <col min="7" max="7" width="15.88671875" style="8" customWidth="1"/>
    <col min="8" max="8" width="8.6640625" style="8"/>
    <col min="9" max="9" width="9.33203125" style="57" customWidth="1"/>
    <col min="10" max="10" width="42.33203125" style="8" customWidth="1"/>
    <col min="11" max="11" width="15.88671875" style="8" customWidth="1"/>
    <col min="12" max="16384" width="8.6640625" style="8"/>
  </cols>
  <sheetData>
    <row r="1" spans="1:11" s="59" customFormat="1" ht="30" x14ac:dyDescent="0.5">
      <c r="A1" s="213" t="s">
        <v>39</v>
      </c>
      <c r="B1" s="213"/>
      <c r="C1" s="213"/>
      <c r="E1" s="213" t="s">
        <v>41</v>
      </c>
      <c r="F1" s="213"/>
      <c r="G1" s="213"/>
      <c r="I1" s="213" t="s">
        <v>43</v>
      </c>
      <c r="J1" s="213"/>
      <c r="K1" s="213"/>
    </row>
    <row r="2" spans="1:11" ht="17.399999999999999" x14ac:dyDescent="0.25">
      <c r="A2" s="214" t="s">
        <v>52</v>
      </c>
      <c r="B2" s="215"/>
      <c r="C2" s="216"/>
      <c r="E2" s="214" t="s">
        <v>52</v>
      </c>
      <c r="F2" s="215"/>
      <c r="G2" s="216"/>
      <c r="I2" s="214" t="s">
        <v>52</v>
      </c>
      <c r="J2" s="215"/>
      <c r="K2" s="216"/>
    </row>
    <row r="3" spans="1:11" ht="22.8" x14ac:dyDescent="0.4">
      <c r="A3" s="217" t="s">
        <v>312</v>
      </c>
      <c r="B3" s="218"/>
      <c r="C3" s="219"/>
      <c r="E3" s="217" t="s">
        <v>310</v>
      </c>
      <c r="F3" s="218"/>
      <c r="G3" s="219"/>
      <c r="I3" s="217" t="s">
        <v>311</v>
      </c>
      <c r="J3" s="218"/>
      <c r="K3" s="219"/>
    </row>
    <row r="4" spans="1:11" s="63" customFormat="1" ht="23.4" thickBot="1" x14ac:dyDescent="0.45">
      <c r="A4" s="60"/>
      <c r="B4" s="61" t="s">
        <v>36</v>
      </c>
      <c r="C4" s="62" t="s">
        <v>35</v>
      </c>
      <c r="E4" s="60"/>
      <c r="F4" s="61" t="s">
        <v>36</v>
      </c>
      <c r="G4" s="62" t="s">
        <v>35</v>
      </c>
      <c r="I4" s="60"/>
      <c r="J4" s="61" t="s">
        <v>36</v>
      </c>
      <c r="K4" s="62" t="s">
        <v>35</v>
      </c>
    </row>
    <row r="5" spans="1:11" ht="39.9" customHeight="1" thickTop="1" x14ac:dyDescent="0.25">
      <c r="A5" s="70" t="s">
        <v>40</v>
      </c>
      <c r="B5" s="71" t="s">
        <v>149</v>
      </c>
      <c r="C5" s="72">
        <v>491</v>
      </c>
      <c r="D5" s="58"/>
      <c r="E5" s="70" t="s">
        <v>40</v>
      </c>
      <c r="F5" s="71" t="s">
        <v>181</v>
      </c>
      <c r="G5" s="72">
        <v>243</v>
      </c>
      <c r="H5" s="58"/>
      <c r="I5" s="70" t="s">
        <v>40</v>
      </c>
      <c r="J5" s="71" t="s">
        <v>181</v>
      </c>
      <c r="K5" s="72">
        <v>123</v>
      </c>
    </row>
    <row r="6" spans="1:11" ht="39.9" customHeight="1" x14ac:dyDescent="0.25">
      <c r="A6" s="73" t="s">
        <v>42</v>
      </c>
      <c r="B6" s="74" t="s">
        <v>277</v>
      </c>
      <c r="C6" s="75">
        <v>482</v>
      </c>
      <c r="D6" s="58"/>
      <c r="E6" s="73" t="s">
        <v>42</v>
      </c>
      <c r="F6" s="74" t="s">
        <v>179</v>
      </c>
      <c r="G6" s="75">
        <v>241</v>
      </c>
      <c r="H6" s="58"/>
      <c r="I6" s="73" t="s">
        <v>42</v>
      </c>
      <c r="J6" s="74" t="s">
        <v>131</v>
      </c>
      <c r="K6" s="75">
        <v>120</v>
      </c>
    </row>
    <row r="7" spans="1:11" ht="39.9" customHeight="1" x14ac:dyDescent="0.25">
      <c r="A7" s="73" t="s">
        <v>44</v>
      </c>
      <c r="B7" s="74" t="s">
        <v>129</v>
      </c>
      <c r="C7" s="75">
        <v>476</v>
      </c>
      <c r="D7" s="58"/>
      <c r="E7" s="73" t="s">
        <v>44</v>
      </c>
      <c r="F7" s="74" t="s">
        <v>139</v>
      </c>
      <c r="G7" s="75">
        <v>231</v>
      </c>
      <c r="H7" s="58"/>
      <c r="I7" s="73" t="s">
        <v>44</v>
      </c>
      <c r="J7" s="74" t="s">
        <v>175</v>
      </c>
      <c r="K7" s="75">
        <v>111</v>
      </c>
    </row>
    <row r="8" spans="1:11" ht="39.9" customHeight="1" x14ac:dyDescent="0.25">
      <c r="A8" s="76" t="s">
        <v>53</v>
      </c>
      <c r="B8" s="77" t="s">
        <v>181</v>
      </c>
      <c r="C8" s="78">
        <v>447</v>
      </c>
      <c r="D8" s="58"/>
      <c r="E8" s="76" t="s">
        <v>53</v>
      </c>
      <c r="F8" s="77" t="s">
        <v>167</v>
      </c>
      <c r="G8" s="78">
        <v>222</v>
      </c>
      <c r="H8" s="58"/>
      <c r="I8" s="76" t="s">
        <v>53</v>
      </c>
      <c r="J8" s="77" t="s">
        <v>277</v>
      </c>
      <c r="K8" s="78">
        <v>108</v>
      </c>
    </row>
    <row r="9" spans="1:11" ht="39.9" customHeight="1" thickBot="1" x14ac:dyDescent="0.3">
      <c r="A9" s="79" t="s">
        <v>54</v>
      </c>
      <c r="B9" s="80" t="s">
        <v>139</v>
      </c>
      <c r="C9" s="81">
        <v>429</v>
      </c>
      <c r="D9" s="58"/>
      <c r="E9" s="79" t="s">
        <v>54</v>
      </c>
      <c r="F9" s="80" t="s">
        <v>175</v>
      </c>
      <c r="G9" s="81">
        <v>215</v>
      </c>
      <c r="H9" s="58"/>
      <c r="I9" s="79" t="s">
        <v>54</v>
      </c>
      <c r="J9" s="80" t="s">
        <v>151</v>
      </c>
      <c r="K9" s="81">
        <v>105</v>
      </c>
    </row>
    <row r="10" spans="1:11" ht="21" thickBot="1" x14ac:dyDescent="0.4"/>
    <row r="11" spans="1:11" ht="22.8" x14ac:dyDescent="0.35">
      <c r="E11" s="222" t="s">
        <v>45</v>
      </c>
      <c r="F11" s="222"/>
      <c r="G11" s="222"/>
    </row>
    <row r="12" spans="1:11" x14ac:dyDescent="0.35">
      <c r="E12" s="220" t="s">
        <v>46</v>
      </c>
      <c r="F12" s="220"/>
      <c r="G12" s="64">
        <v>48</v>
      </c>
      <c r="H12" s="69">
        <f>G12*4</f>
        <v>192</v>
      </c>
    </row>
    <row r="13" spans="1:11" x14ac:dyDescent="0.35">
      <c r="E13" s="223" t="s">
        <v>47</v>
      </c>
      <c r="F13" s="223"/>
      <c r="G13" s="65">
        <v>65</v>
      </c>
      <c r="H13" s="69">
        <f>G13*2</f>
        <v>130</v>
      </c>
    </row>
    <row r="14" spans="1:11" x14ac:dyDescent="0.35">
      <c r="E14" s="220" t="s">
        <v>48</v>
      </c>
      <c r="F14" s="220"/>
      <c r="G14" s="64">
        <v>132</v>
      </c>
    </row>
    <row r="15" spans="1:11" s="55" customFormat="1" ht="25.2" thickBot="1" x14ac:dyDescent="0.45">
      <c r="A15" s="66"/>
      <c r="B15" s="67"/>
      <c r="C15" s="66"/>
      <c r="E15" s="221" t="s">
        <v>49</v>
      </c>
      <c r="F15" s="221"/>
      <c r="G15" s="68">
        <f>SUM(H12,H13,G14)</f>
        <v>454</v>
      </c>
    </row>
    <row r="19" spans="1:3" x14ac:dyDescent="0.35">
      <c r="A19" s="8"/>
      <c r="B19" s="8"/>
      <c r="C19" s="8"/>
    </row>
    <row r="20" spans="1:3" x14ac:dyDescent="0.35">
      <c r="A20" s="8"/>
      <c r="B20" s="8"/>
      <c r="C20" s="8"/>
    </row>
    <row r="21" spans="1:3" x14ac:dyDescent="0.35">
      <c r="A21" s="8"/>
      <c r="B21" s="8"/>
      <c r="C21" s="8"/>
    </row>
    <row r="22" spans="1:3" x14ac:dyDescent="0.35">
      <c r="A22" s="8"/>
      <c r="B22" s="8"/>
      <c r="C22" s="8"/>
    </row>
    <row r="23" spans="1:3" x14ac:dyDescent="0.35">
      <c r="A23" s="8"/>
      <c r="B23" s="8"/>
      <c r="C23" s="8"/>
    </row>
  </sheetData>
  <sheetProtection selectLockedCells="1" selectUnlockedCells="1"/>
  <mergeCells count="14">
    <mergeCell ref="A1:C1"/>
    <mergeCell ref="E11:G11"/>
    <mergeCell ref="E12:F12"/>
    <mergeCell ref="E13:F13"/>
    <mergeCell ref="A2:C2"/>
    <mergeCell ref="A3:C3"/>
    <mergeCell ref="E1:G1"/>
    <mergeCell ref="E2:G2"/>
    <mergeCell ref="E3:G3"/>
    <mergeCell ref="I1:K1"/>
    <mergeCell ref="I2:K2"/>
    <mergeCell ref="I3:K3"/>
    <mergeCell ref="E14:F14"/>
    <mergeCell ref="E15:F15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W44"/>
  <sheetViews>
    <sheetView workbookViewId="0">
      <selection activeCell="T13" sqref="T13"/>
    </sheetView>
  </sheetViews>
  <sheetFormatPr defaultColWidth="9.109375" defaultRowHeight="17.399999999999999" x14ac:dyDescent="0.3"/>
  <cols>
    <col min="1" max="1" width="4.109375" style="54" customWidth="1"/>
    <col min="2" max="2" width="9.5546875" style="156" customWidth="1"/>
    <col min="3" max="14" width="4.6640625" style="54" customWidth="1"/>
    <col min="15" max="15" width="5.44140625" style="47" customWidth="1"/>
    <col min="16" max="16" width="7.88671875" style="157" customWidth="1"/>
    <col min="17" max="17" width="11.109375" style="47" bestFit="1" customWidth="1"/>
    <col min="18" max="18" width="9.109375" style="47"/>
    <col min="19" max="19" width="22.33203125" style="190" bestFit="1" customWidth="1"/>
    <col min="20" max="20" width="9.109375" style="163"/>
    <col min="21" max="16384" width="9.109375" style="47"/>
  </cols>
  <sheetData>
    <row r="1" spans="1:75" x14ac:dyDescent="0.3">
      <c r="N1" s="281" t="s">
        <v>107</v>
      </c>
      <c r="O1" s="282"/>
      <c r="P1" s="183">
        <v>2</v>
      </c>
      <c r="S1" s="188" t="s">
        <v>117</v>
      </c>
      <c r="T1" s="191" t="s">
        <v>118</v>
      </c>
    </row>
    <row r="2" spans="1:75" ht="15.75" customHeight="1" x14ac:dyDescent="0.3">
      <c r="A2" s="283" t="s">
        <v>50</v>
      </c>
      <c r="B2" s="284"/>
      <c r="C2" s="284"/>
      <c r="D2" s="285" t="s">
        <v>299</v>
      </c>
      <c r="E2" s="285"/>
      <c r="F2" s="285"/>
      <c r="G2" s="285"/>
      <c r="H2" s="285"/>
      <c r="I2" s="286"/>
      <c r="J2" s="286"/>
      <c r="K2" s="287"/>
      <c r="N2" s="281" t="s">
        <v>108</v>
      </c>
      <c r="O2" s="282"/>
      <c r="P2" s="183">
        <v>0</v>
      </c>
      <c r="Q2" s="185" t="s">
        <v>110</v>
      </c>
      <c r="R2" s="174"/>
      <c r="S2" s="189" t="s">
        <v>111</v>
      </c>
      <c r="T2" s="192">
        <f>MAX(O5:O36)</f>
        <v>91</v>
      </c>
    </row>
    <row r="3" spans="1:75" ht="15.75" customHeight="1" x14ac:dyDescent="0.25">
      <c r="A3" s="283" t="s">
        <v>0</v>
      </c>
      <c r="B3" s="284"/>
      <c r="C3" s="284"/>
      <c r="D3" s="288" t="s">
        <v>300</v>
      </c>
      <c r="E3" s="288"/>
      <c r="F3" s="289"/>
      <c r="G3" s="290" t="s">
        <v>104</v>
      </c>
      <c r="H3" s="291"/>
      <c r="I3" s="291"/>
      <c r="J3" s="292" t="s">
        <v>245</v>
      </c>
      <c r="K3" s="293"/>
      <c r="L3" s="175"/>
      <c r="M3" s="176"/>
      <c r="N3" s="281" t="s">
        <v>109</v>
      </c>
      <c r="O3" s="282"/>
      <c r="P3" s="184">
        <v>0</v>
      </c>
      <c r="Q3" s="186">
        <f>SUM((P1*4)+(P2*2)+P3)</f>
        <v>8</v>
      </c>
      <c r="R3" s="177"/>
      <c r="S3" s="189" t="s">
        <v>112</v>
      </c>
      <c r="T3" s="192">
        <f>MAX(C5:C36)</f>
        <v>12</v>
      </c>
    </row>
    <row r="4" spans="1:75" s="44" customFormat="1" ht="21" customHeight="1" x14ac:dyDescent="0.2">
      <c r="A4" s="173"/>
      <c r="B4" s="144" t="s">
        <v>1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  <c r="J4" s="145" t="s">
        <v>10</v>
      </c>
      <c r="K4" s="145" t="s">
        <v>11</v>
      </c>
      <c r="L4" s="145" t="s">
        <v>33</v>
      </c>
      <c r="M4" s="145" t="s">
        <v>13</v>
      </c>
      <c r="N4" s="146" t="s">
        <v>14</v>
      </c>
      <c r="O4" s="147" t="s">
        <v>100</v>
      </c>
      <c r="P4" s="148" t="s">
        <v>106</v>
      </c>
      <c r="Q4" s="42" t="s">
        <v>18</v>
      </c>
      <c r="R4" s="178"/>
      <c r="S4" s="189" t="s">
        <v>51</v>
      </c>
      <c r="T4" s="192">
        <v>64</v>
      </c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</row>
    <row r="5" spans="1:75" ht="15.75" customHeight="1" x14ac:dyDescent="0.3">
      <c r="A5" s="150">
        <v>1</v>
      </c>
      <c r="B5" s="151">
        <v>81</v>
      </c>
      <c r="C5" s="152">
        <v>0</v>
      </c>
      <c r="D5" s="152">
        <v>0</v>
      </c>
      <c r="E5" s="152">
        <v>6</v>
      </c>
      <c r="F5" s="152">
        <v>8</v>
      </c>
      <c r="G5" s="152">
        <v>9</v>
      </c>
      <c r="H5" s="152">
        <v>12</v>
      </c>
      <c r="I5" s="152">
        <v>9</v>
      </c>
      <c r="J5" s="152">
        <v>9</v>
      </c>
      <c r="K5" s="152">
        <v>9</v>
      </c>
      <c r="L5" s="152">
        <v>6</v>
      </c>
      <c r="M5" s="152"/>
      <c r="N5" s="153"/>
      <c r="O5" s="154">
        <f t="shared" ref="O5:O21" si="0">IF(B5="","",SUM(C5:M5)-(N5))</f>
        <v>68</v>
      </c>
      <c r="P5" s="180" t="s">
        <v>105</v>
      </c>
      <c r="Q5" s="155">
        <f t="shared" ref="Q5:Q44" si="1">SUM(C5:E5)</f>
        <v>6</v>
      </c>
      <c r="S5" s="189" t="s">
        <v>113</v>
      </c>
      <c r="T5" s="192">
        <v>557</v>
      </c>
    </row>
    <row r="6" spans="1:75" ht="15.75" customHeight="1" x14ac:dyDescent="0.3">
      <c r="A6" s="150">
        <v>2</v>
      </c>
      <c r="B6" s="151">
        <v>43</v>
      </c>
      <c r="C6" s="152">
        <v>0</v>
      </c>
      <c r="D6" s="152">
        <v>10</v>
      </c>
      <c r="E6" s="152">
        <v>0</v>
      </c>
      <c r="F6" s="152">
        <v>8</v>
      </c>
      <c r="G6" s="152">
        <v>9</v>
      </c>
      <c r="H6" s="152">
        <v>12</v>
      </c>
      <c r="I6" s="152">
        <v>9</v>
      </c>
      <c r="J6" s="152">
        <v>9</v>
      </c>
      <c r="K6" s="152">
        <v>9</v>
      </c>
      <c r="L6" s="152">
        <v>9</v>
      </c>
      <c r="M6" s="152"/>
      <c r="N6" s="153"/>
      <c r="O6" s="154">
        <f t="shared" si="0"/>
        <v>75</v>
      </c>
      <c r="P6" s="180" t="s">
        <v>105</v>
      </c>
      <c r="Q6" s="155">
        <f t="shared" si="1"/>
        <v>10</v>
      </c>
      <c r="S6" s="189" t="s">
        <v>114</v>
      </c>
      <c r="T6" s="192">
        <v>324</v>
      </c>
    </row>
    <row r="7" spans="1:75" ht="15.75" customHeight="1" x14ac:dyDescent="0.3">
      <c r="A7" s="150">
        <v>3</v>
      </c>
      <c r="B7" s="151">
        <v>42</v>
      </c>
      <c r="C7" s="150">
        <v>12</v>
      </c>
      <c r="D7" s="150">
        <v>9</v>
      </c>
      <c r="E7" s="150">
        <v>0</v>
      </c>
      <c r="F7" s="150">
        <v>9</v>
      </c>
      <c r="G7" s="150">
        <v>9</v>
      </c>
      <c r="H7" s="150">
        <v>15</v>
      </c>
      <c r="I7" s="150">
        <v>9</v>
      </c>
      <c r="J7" s="150">
        <v>9</v>
      </c>
      <c r="K7" s="150">
        <v>9</v>
      </c>
      <c r="L7" s="150">
        <v>9</v>
      </c>
      <c r="M7" s="150"/>
      <c r="N7" s="150"/>
      <c r="O7" s="154">
        <f t="shared" si="0"/>
        <v>90</v>
      </c>
      <c r="P7" s="180" t="s">
        <v>105</v>
      </c>
      <c r="Q7" s="155">
        <f t="shared" si="1"/>
        <v>21</v>
      </c>
      <c r="S7" s="189" t="s">
        <v>115</v>
      </c>
      <c r="T7" s="192" t="s">
        <v>297</v>
      </c>
    </row>
    <row r="8" spans="1:75" ht="15.75" customHeight="1" x14ac:dyDescent="0.3">
      <c r="A8" s="150">
        <v>4</v>
      </c>
      <c r="B8" s="151">
        <v>44</v>
      </c>
      <c r="C8" s="152">
        <v>12</v>
      </c>
      <c r="D8" s="152">
        <v>9</v>
      </c>
      <c r="E8" s="152">
        <v>6</v>
      </c>
      <c r="F8" s="152">
        <v>9</v>
      </c>
      <c r="G8" s="152">
        <v>0</v>
      </c>
      <c r="H8" s="152">
        <v>15</v>
      </c>
      <c r="I8" s="152">
        <v>9</v>
      </c>
      <c r="J8" s="152">
        <v>9</v>
      </c>
      <c r="K8" s="152">
        <v>10</v>
      </c>
      <c r="L8" s="152">
        <v>12</v>
      </c>
      <c r="M8" s="152"/>
      <c r="N8" s="153"/>
      <c r="O8" s="154">
        <f t="shared" si="0"/>
        <v>91</v>
      </c>
      <c r="P8" s="180" t="s">
        <v>105</v>
      </c>
      <c r="Q8" s="155">
        <f t="shared" si="1"/>
        <v>27</v>
      </c>
      <c r="S8" s="189" t="s">
        <v>78</v>
      </c>
      <c r="T8" s="192">
        <v>24</v>
      </c>
    </row>
    <row r="9" spans="1:75" ht="15.75" customHeight="1" x14ac:dyDescent="0.3">
      <c r="A9" s="150">
        <v>5</v>
      </c>
      <c r="B9" s="187">
        <v>17</v>
      </c>
      <c r="C9" s="152">
        <v>0</v>
      </c>
      <c r="D9" s="152">
        <v>0</v>
      </c>
      <c r="E9" s="152">
        <v>6</v>
      </c>
      <c r="F9" s="152">
        <v>9</v>
      </c>
      <c r="G9" s="152">
        <v>12</v>
      </c>
      <c r="H9" s="152">
        <v>12</v>
      </c>
      <c r="I9" s="152">
        <v>9</v>
      </c>
      <c r="J9" s="152">
        <v>12</v>
      </c>
      <c r="K9" s="152">
        <v>9</v>
      </c>
      <c r="L9" s="152">
        <v>9</v>
      </c>
      <c r="M9" s="152"/>
      <c r="N9" s="153">
        <v>1</v>
      </c>
      <c r="O9" s="154">
        <f t="shared" si="0"/>
        <v>77</v>
      </c>
      <c r="P9" s="180" t="s">
        <v>247</v>
      </c>
      <c r="Q9" s="155">
        <f t="shared" si="1"/>
        <v>6</v>
      </c>
      <c r="S9" s="189" t="s">
        <v>79</v>
      </c>
      <c r="T9" s="192">
        <v>37</v>
      </c>
    </row>
    <row r="10" spans="1:75" ht="15.75" customHeight="1" x14ac:dyDescent="0.3">
      <c r="A10" s="150">
        <v>6</v>
      </c>
      <c r="B10" s="187">
        <v>40</v>
      </c>
      <c r="C10" s="152">
        <v>0</v>
      </c>
      <c r="D10" s="152">
        <v>9</v>
      </c>
      <c r="E10" s="152">
        <v>0</v>
      </c>
      <c r="F10" s="152">
        <v>9</v>
      </c>
      <c r="G10" s="152">
        <v>12</v>
      </c>
      <c r="H10" s="152">
        <v>12</v>
      </c>
      <c r="I10" s="152">
        <v>9</v>
      </c>
      <c r="J10" s="152">
        <v>9</v>
      </c>
      <c r="K10" s="152">
        <v>6</v>
      </c>
      <c r="L10" s="152">
        <v>9</v>
      </c>
      <c r="M10" s="152"/>
      <c r="N10" s="153"/>
      <c r="O10" s="154">
        <f t="shared" si="0"/>
        <v>75</v>
      </c>
      <c r="P10" s="180" t="s">
        <v>247</v>
      </c>
      <c r="Q10" s="155">
        <f t="shared" si="1"/>
        <v>9</v>
      </c>
      <c r="S10" s="189" t="s">
        <v>91</v>
      </c>
      <c r="T10" s="192">
        <v>58</v>
      </c>
    </row>
    <row r="11" spans="1:75" ht="15.75" customHeight="1" x14ac:dyDescent="0.3">
      <c r="A11" s="150">
        <v>7</v>
      </c>
      <c r="B11" s="151">
        <v>13</v>
      </c>
      <c r="C11" s="152">
        <v>0</v>
      </c>
      <c r="D11" s="152">
        <v>9</v>
      </c>
      <c r="E11" s="152">
        <v>6</v>
      </c>
      <c r="F11" s="152">
        <v>6</v>
      </c>
      <c r="G11" s="152">
        <v>12</v>
      </c>
      <c r="H11" s="152">
        <v>12</v>
      </c>
      <c r="I11" s="152">
        <v>12</v>
      </c>
      <c r="J11" s="152">
        <v>9</v>
      </c>
      <c r="K11" s="152">
        <v>6</v>
      </c>
      <c r="L11" s="152">
        <v>9</v>
      </c>
      <c r="M11" s="152"/>
      <c r="N11" s="153"/>
      <c r="O11" s="154">
        <f t="shared" si="0"/>
        <v>81</v>
      </c>
      <c r="P11" s="180" t="s">
        <v>247</v>
      </c>
      <c r="Q11" s="155">
        <f t="shared" si="1"/>
        <v>15</v>
      </c>
      <c r="S11" s="189" t="s">
        <v>92</v>
      </c>
      <c r="T11" s="192">
        <v>45</v>
      </c>
    </row>
    <row r="12" spans="1:75" ht="15.75" customHeight="1" x14ac:dyDescent="0.3">
      <c r="A12" s="150">
        <v>8</v>
      </c>
      <c r="B12" s="187">
        <v>44</v>
      </c>
      <c r="C12" s="152">
        <v>0</v>
      </c>
      <c r="D12" s="152">
        <v>0</v>
      </c>
      <c r="E12" s="152">
        <v>0</v>
      </c>
      <c r="F12" s="152">
        <v>0</v>
      </c>
      <c r="G12" s="152">
        <v>0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>
        <v>0</v>
      </c>
      <c r="N12" s="153"/>
      <c r="O12" s="154">
        <f t="shared" si="0"/>
        <v>0</v>
      </c>
      <c r="P12" s="180" t="s">
        <v>247</v>
      </c>
      <c r="Q12" s="155">
        <f t="shared" si="1"/>
        <v>0</v>
      </c>
      <c r="S12" s="189" t="s">
        <v>116</v>
      </c>
      <c r="T12" s="192">
        <v>557</v>
      </c>
    </row>
    <row r="13" spans="1:75" ht="15.75" customHeight="1" x14ac:dyDescent="0.3">
      <c r="A13" s="150">
        <v>9</v>
      </c>
      <c r="B13" s="151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3"/>
      <c r="O13" s="154" t="str">
        <f t="shared" si="0"/>
        <v/>
      </c>
      <c r="P13" s="180"/>
      <c r="Q13" s="155">
        <f t="shared" si="1"/>
        <v>0</v>
      </c>
    </row>
    <row r="14" spans="1:75" ht="15.75" customHeight="1" x14ac:dyDescent="0.3">
      <c r="A14" s="150">
        <v>10</v>
      </c>
      <c r="B14" s="151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3"/>
      <c r="O14" s="154" t="str">
        <f t="shared" si="0"/>
        <v/>
      </c>
      <c r="P14" s="180"/>
      <c r="Q14" s="155">
        <f t="shared" si="1"/>
        <v>0</v>
      </c>
    </row>
    <row r="15" spans="1:75" ht="15.75" customHeight="1" x14ac:dyDescent="0.3">
      <c r="A15" s="150">
        <v>11</v>
      </c>
      <c r="B15" s="151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3"/>
      <c r="O15" s="154" t="str">
        <f t="shared" si="0"/>
        <v/>
      </c>
      <c r="P15" s="180"/>
      <c r="Q15" s="155">
        <f t="shared" si="1"/>
        <v>0</v>
      </c>
      <c r="R15" s="181"/>
    </row>
    <row r="16" spans="1:75" ht="15.75" customHeight="1" x14ac:dyDescent="0.3">
      <c r="A16" s="150">
        <v>12</v>
      </c>
      <c r="B16" s="151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3"/>
      <c r="O16" s="154" t="str">
        <f t="shared" si="0"/>
        <v/>
      </c>
      <c r="P16" s="180"/>
      <c r="Q16" s="155">
        <f t="shared" si="1"/>
        <v>0</v>
      </c>
    </row>
    <row r="17" spans="1:17" ht="15.75" customHeight="1" x14ac:dyDescent="0.3">
      <c r="A17" s="150">
        <v>13</v>
      </c>
      <c r="B17" s="151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4" t="str">
        <f t="shared" si="0"/>
        <v/>
      </c>
      <c r="P17" s="180"/>
      <c r="Q17" s="155">
        <f t="shared" si="1"/>
        <v>0</v>
      </c>
    </row>
    <row r="18" spans="1:17" ht="15.75" customHeight="1" x14ac:dyDescent="0.3">
      <c r="A18" s="150">
        <v>14</v>
      </c>
      <c r="B18" s="151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4" t="str">
        <f t="shared" si="0"/>
        <v/>
      </c>
      <c r="P18" s="180"/>
      <c r="Q18" s="155">
        <f t="shared" si="1"/>
        <v>0</v>
      </c>
    </row>
    <row r="19" spans="1:17" ht="15.75" customHeight="1" x14ac:dyDescent="0.3">
      <c r="A19" s="150">
        <v>15</v>
      </c>
      <c r="B19" s="151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3"/>
      <c r="O19" s="154" t="str">
        <f t="shared" si="0"/>
        <v/>
      </c>
      <c r="P19" s="182"/>
      <c r="Q19" s="155">
        <f t="shared" si="1"/>
        <v>0</v>
      </c>
    </row>
    <row r="20" spans="1:17" ht="15.75" customHeight="1" x14ac:dyDescent="0.3">
      <c r="A20" s="150">
        <v>16</v>
      </c>
      <c r="B20" s="151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  <c r="O20" s="154" t="str">
        <f t="shared" si="0"/>
        <v/>
      </c>
      <c r="P20" s="182"/>
      <c r="Q20" s="155">
        <f t="shared" si="1"/>
        <v>0</v>
      </c>
    </row>
    <row r="21" spans="1:17" ht="15.75" customHeight="1" x14ac:dyDescent="0.3">
      <c r="A21" s="150">
        <v>17</v>
      </c>
      <c r="B21" s="151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4" t="str">
        <f t="shared" si="0"/>
        <v/>
      </c>
      <c r="P21" s="180"/>
      <c r="Q21" s="155">
        <f t="shared" si="1"/>
        <v>0</v>
      </c>
    </row>
    <row r="22" spans="1:17" ht="15.75" customHeight="1" x14ac:dyDescent="0.3">
      <c r="A22" s="150">
        <v>18</v>
      </c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4"/>
      <c r="P22" s="180"/>
      <c r="Q22" s="155">
        <f t="shared" si="1"/>
        <v>0</v>
      </c>
    </row>
    <row r="23" spans="1:17" ht="15.75" customHeight="1" x14ac:dyDescent="0.3">
      <c r="A23" s="150">
        <v>19</v>
      </c>
      <c r="B23" s="15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4"/>
      <c r="P23" s="180"/>
      <c r="Q23" s="155">
        <f t="shared" si="1"/>
        <v>0</v>
      </c>
    </row>
    <row r="24" spans="1:17" ht="15.75" customHeight="1" x14ac:dyDescent="0.3">
      <c r="A24" s="150">
        <v>20</v>
      </c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/>
      <c r="O24" s="154"/>
      <c r="P24" s="182"/>
      <c r="Q24" s="155">
        <f t="shared" si="1"/>
        <v>0</v>
      </c>
    </row>
    <row r="25" spans="1:17" ht="15.75" customHeight="1" x14ac:dyDescent="0.3">
      <c r="A25" s="150">
        <v>21</v>
      </c>
      <c r="B25" s="151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4"/>
      <c r="P25" s="180"/>
      <c r="Q25" s="155">
        <f t="shared" si="1"/>
        <v>0</v>
      </c>
    </row>
    <row r="26" spans="1:17" ht="15.75" customHeight="1" x14ac:dyDescent="0.3">
      <c r="A26" s="150">
        <v>22</v>
      </c>
      <c r="B26" s="151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4"/>
      <c r="P26" s="180"/>
      <c r="Q26" s="155">
        <f t="shared" si="1"/>
        <v>0</v>
      </c>
    </row>
    <row r="27" spans="1:17" ht="15.75" customHeight="1" x14ac:dyDescent="0.3">
      <c r="A27" s="150">
        <v>23</v>
      </c>
      <c r="B27" s="15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4"/>
      <c r="P27" s="182"/>
      <c r="Q27" s="155">
        <f t="shared" si="1"/>
        <v>0</v>
      </c>
    </row>
    <row r="28" spans="1:17" ht="15.75" customHeight="1" x14ac:dyDescent="0.3">
      <c r="A28" s="150">
        <v>24</v>
      </c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3"/>
      <c r="O28" s="154"/>
      <c r="P28" s="180"/>
      <c r="Q28" s="155">
        <f t="shared" si="1"/>
        <v>0</v>
      </c>
    </row>
    <row r="29" spans="1:17" ht="15.75" customHeight="1" x14ac:dyDescent="0.3">
      <c r="A29" s="150">
        <v>25</v>
      </c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154" t="str">
        <f t="shared" ref="O29:O44" si="2">IF(B29="","",SUM(C29:M29)-(N29))</f>
        <v/>
      </c>
      <c r="P29" s="180"/>
      <c r="Q29" s="155">
        <f t="shared" si="1"/>
        <v>0</v>
      </c>
    </row>
    <row r="30" spans="1:17" ht="15.75" customHeight="1" x14ac:dyDescent="0.3">
      <c r="A30" s="150">
        <v>26</v>
      </c>
      <c r="B30" s="151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4" t="str">
        <f t="shared" si="2"/>
        <v/>
      </c>
      <c r="P30" s="180"/>
      <c r="Q30" s="155">
        <f t="shared" si="1"/>
        <v>0</v>
      </c>
    </row>
    <row r="31" spans="1:17" ht="15.75" customHeight="1" x14ac:dyDescent="0.3">
      <c r="A31" s="150">
        <v>27</v>
      </c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  <c r="O31" s="154" t="str">
        <f t="shared" si="2"/>
        <v/>
      </c>
      <c r="P31" s="180"/>
      <c r="Q31" s="155">
        <f t="shared" si="1"/>
        <v>0</v>
      </c>
    </row>
    <row r="32" spans="1:17" ht="15.75" customHeight="1" x14ac:dyDescent="0.3">
      <c r="A32" s="150">
        <v>28</v>
      </c>
      <c r="B32" s="151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4" t="str">
        <f t="shared" si="2"/>
        <v/>
      </c>
      <c r="P32" s="180"/>
      <c r="Q32" s="155">
        <f t="shared" si="1"/>
        <v>0</v>
      </c>
    </row>
    <row r="33" spans="1:17" ht="15.75" customHeight="1" x14ac:dyDescent="0.3">
      <c r="A33" s="150">
        <v>29</v>
      </c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154" t="str">
        <f t="shared" si="2"/>
        <v/>
      </c>
      <c r="P33" s="180"/>
      <c r="Q33" s="155">
        <f t="shared" si="1"/>
        <v>0</v>
      </c>
    </row>
    <row r="34" spans="1:17" ht="15.75" customHeight="1" x14ac:dyDescent="0.3">
      <c r="A34" s="150">
        <v>30</v>
      </c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154" t="str">
        <f t="shared" si="2"/>
        <v/>
      </c>
      <c r="P34" s="180"/>
      <c r="Q34" s="155">
        <f t="shared" si="1"/>
        <v>0</v>
      </c>
    </row>
    <row r="35" spans="1:17" ht="15.75" customHeight="1" x14ac:dyDescent="0.3">
      <c r="A35" s="150">
        <v>31</v>
      </c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154" t="str">
        <f t="shared" si="2"/>
        <v/>
      </c>
      <c r="P35" s="180"/>
      <c r="Q35" s="155">
        <f t="shared" si="1"/>
        <v>0</v>
      </c>
    </row>
    <row r="36" spans="1:17" ht="15.75" customHeight="1" x14ac:dyDescent="0.3">
      <c r="A36" s="150">
        <v>32</v>
      </c>
      <c r="B36" s="151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4" t="str">
        <f t="shared" si="2"/>
        <v/>
      </c>
      <c r="P36" s="180"/>
      <c r="Q36" s="155">
        <f t="shared" si="1"/>
        <v>0</v>
      </c>
    </row>
    <row r="37" spans="1:17" ht="15.75" customHeight="1" x14ac:dyDescent="0.3">
      <c r="A37" s="150"/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154" t="str">
        <f t="shared" si="2"/>
        <v/>
      </c>
      <c r="P37" s="180"/>
      <c r="Q37" s="155">
        <f t="shared" si="1"/>
        <v>0</v>
      </c>
    </row>
    <row r="38" spans="1:17" ht="15.75" customHeight="1" x14ac:dyDescent="0.3">
      <c r="A38" s="150"/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4" t="str">
        <f t="shared" si="2"/>
        <v/>
      </c>
      <c r="P38" s="180"/>
      <c r="Q38" s="155">
        <f t="shared" si="1"/>
        <v>0</v>
      </c>
    </row>
    <row r="39" spans="1:17" ht="15.75" customHeight="1" x14ac:dyDescent="0.3">
      <c r="A39" s="150"/>
      <c r="B39" s="151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4" t="str">
        <f t="shared" si="2"/>
        <v/>
      </c>
      <c r="P39" s="180"/>
      <c r="Q39" s="155">
        <f t="shared" si="1"/>
        <v>0</v>
      </c>
    </row>
    <row r="40" spans="1:17" ht="15.75" customHeight="1" x14ac:dyDescent="0.3">
      <c r="A40" s="150"/>
      <c r="B40" s="151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4" t="str">
        <f t="shared" si="2"/>
        <v/>
      </c>
      <c r="P40" s="180"/>
      <c r="Q40" s="155">
        <f t="shared" si="1"/>
        <v>0</v>
      </c>
    </row>
    <row r="41" spans="1:17" ht="15.75" customHeight="1" x14ac:dyDescent="0.3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3"/>
      <c r="O41" s="154" t="str">
        <f t="shared" si="2"/>
        <v/>
      </c>
      <c r="P41" s="180"/>
      <c r="Q41" s="155">
        <f t="shared" si="1"/>
        <v>0</v>
      </c>
    </row>
    <row r="42" spans="1:17" ht="15.75" customHeight="1" x14ac:dyDescent="0.3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4" t="str">
        <f t="shared" si="2"/>
        <v/>
      </c>
      <c r="P42" s="180"/>
      <c r="Q42" s="155">
        <f t="shared" si="1"/>
        <v>0</v>
      </c>
    </row>
    <row r="43" spans="1:17" ht="15.75" customHeight="1" x14ac:dyDescent="0.3">
      <c r="A43" s="150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4" t="str">
        <f t="shared" si="2"/>
        <v/>
      </c>
      <c r="P43" s="180"/>
      <c r="Q43" s="155">
        <f t="shared" si="1"/>
        <v>0</v>
      </c>
    </row>
    <row r="44" spans="1:17" ht="15.75" customHeight="1" x14ac:dyDescent="0.3">
      <c r="A44" s="150"/>
      <c r="B44" s="151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4" t="str">
        <f t="shared" si="2"/>
        <v/>
      </c>
      <c r="P44" s="180"/>
      <c r="Q44" s="155">
        <f t="shared" si="1"/>
        <v>0</v>
      </c>
    </row>
  </sheetData>
  <mergeCells count="9"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W44"/>
  <sheetViews>
    <sheetView workbookViewId="0">
      <selection activeCell="T13" sqref="T13"/>
    </sheetView>
  </sheetViews>
  <sheetFormatPr defaultColWidth="9.109375" defaultRowHeight="17.399999999999999" x14ac:dyDescent="0.3"/>
  <cols>
    <col min="1" max="1" width="4.109375" style="54" customWidth="1"/>
    <col min="2" max="2" width="9.5546875" style="156" customWidth="1"/>
    <col min="3" max="14" width="4.6640625" style="54" customWidth="1"/>
    <col min="15" max="15" width="5.44140625" style="47" customWidth="1"/>
    <col min="16" max="16" width="7.88671875" style="157" customWidth="1"/>
    <col min="17" max="17" width="11.109375" style="47" bestFit="1" customWidth="1"/>
    <col min="18" max="18" width="9.109375" style="47"/>
    <col min="19" max="19" width="22.33203125" style="190" bestFit="1" customWidth="1"/>
    <col min="20" max="20" width="9.109375" style="163"/>
    <col min="21" max="16384" width="9.109375" style="47"/>
  </cols>
  <sheetData>
    <row r="1" spans="1:75" x14ac:dyDescent="0.3">
      <c r="N1" s="281" t="s">
        <v>107</v>
      </c>
      <c r="O1" s="282"/>
      <c r="P1" s="183">
        <v>1</v>
      </c>
      <c r="S1" s="188" t="s">
        <v>117</v>
      </c>
      <c r="T1" s="191" t="s">
        <v>118</v>
      </c>
    </row>
    <row r="2" spans="1:75" ht="15.75" customHeight="1" x14ac:dyDescent="0.3">
      <c r="A2" s="283" t="s">
        <v>50</v>
      </c>
      <c r="B2" s="284"/>
      <c r="C2" s="284"/>
      <c r="D2" s="285" t="s">
        <v>161</v>
      </c>
      <c r="E2" s="285"/>
      <c r="F2" s="285"/>
      <c r="G2" s="285"/>
      <c r="H2" s="285"/>
      <c r="I2" s="286"/>
      <c r="J2" s="286"/>
      <c r="K2" s="287"/>
      <c r="N2" s="281" t="s">
        <v>108</v>
      </c>
      <c r="O2" s="282"/>
      <c r="P2" s="183">
        <v>0</v>
      </c>
      <c r="Q2" s="185" t="s">
        <v>110</v>
      </c>
      <c r="R2" s="174"/>
      <c r="S2" s="189" t="s">
        <v>111</v>
      </c>
      <c r="T2" s="192">
        <f>MAX(O5:O36)</f>
        <v>87</v>
      </c>
    </row>
    <row r="3" spans="1:75" ht="15.75" customHeight="1" x14ac:dyDescent="0.25">
      <c r="A3" s="283" t="s">
        <v>0</v>
      </c>
      <c r="B3" s="284"/>
      <c r="C3" s="284"/>
      <c r="D3" s="288" t="s">
        <v>162</v>
      </c>
      <c r="E3" s="288"/>
      <c r="F3" s="289"/>
      <c r="G3" s="290" t="s">
        <v>104</v>
      </c>
      <c r="H3" s="291"/>
      <c r="I3" s="291"/>
      <c r="J3" s="292" t="s">
        <v>245</v>
      </c>
      <c r="K3" s="293"/>
      <c r="L3" s="175"/>
      <c r="M3" s="176"/>
      <c r="N3" s="281" t="s">
        <v>109</v>
      </c>
      <c r="O3" s="282"/>
      <c r="P3" s="184">
        <v>4</v>
      </c>
      <c r="Q3" s="186">
        <f>SUM((P1*4)+(P2*2)+P3)</f>
        <v>8</v>
      </c>
      <c r="R3" s="177"/>
      <c r="S3" s="189" t="s">
        <v>112</v>
      </c>
      <c r="T3" s="192">
        <f>MAX(C5:C36)</f>
        <v>15</v>
      </c>
    </row>
    <row r="4" spans="1:75" s="44" customFormat="1" ht="21" customHeight="1" x14ac:dyDescent="0.2">
      <c r="A4" s="173"/>
      <c r="B4" s="144" t="s">
        <v>1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  <c r="J4" s="145" t="s">
        <v>10</v>
      </c>
      <c r="K4" s="145" t="s">
        <v>11</v>
      </c>
      <c r="L4" s="145" t="s">
        <v>33</v>
      </c>
      <c r="M4" s="145" t="s">
        <v>13</v>
      </c>
      <c r="N4" s="146" t="s">
        <v>14</v>
      </c>
      <c r="O4" s="147" t="s">
        <v>100</v>
      </c>
      <c r="P4" s="148" t="s">
        <v>106</v>
      </c>
      <c r="Q4" s="42" t="s">
        <v>18</v>
      </c>
      <c r="R4" s="178"/>
      <c r="S4" s="189" t="s">
        <v>51</v>
      </c>
      <c r="T4" s="192">
        <v>102</v>
      </c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</row>
    <row r="5" spans="1:75" ht="15.75" customHeight="1" x14ac:dyDescent="0.3">
      <c r="A5" s="150">
        <v>1</v>
      </c>
      <c r="B5" s="151">
        <v>13</v>
      </c>
      <c r="C5" s="152">
        <v>15</v>
      </c>
      <c r="D5" s="152">
        <v>0</v>
      </c>
      <c r="E5" s="152">
        <v>6</v>
      </c>
      <c r="F5" s="152">
        <v>9</v>
      </c>
      <c r="G5" s="152">
        <v>9</v>
      </c>
      <c r="H5" s="152">
        <v>15</v>
      </c>
      <c r="I5" s="152">
        <v>9</v>
      </c>
      <c r="J5" s="152">
        <v>6</v>
      </c>
      <c r="K5" s="152">
        <v>9</v>
      </c>
      <c r="L5" s="152">
        <v>9</v>
      </c>
      <c r="M5" s="152"/>
      <c r="N5" s="153"/>
      <c r="O5" s="154">
        <f t="shared" ref="O5:O21" si="0">IF(B5="","",SUM(C5:M5)-(N5))</f>
        <v>87</v>
      </c>
      <c r="P5" s="180" t="s">
        <v>101</v>
      </c>
      <c r="Q5" s="155">
        <f t="shared" ref="Q5:Q44" si="1">SUM(C5:E5)</f>
        <v>21</v>
      </c>
      <c r="S5" s="189" t="s">
        <v>113</v>
      </c>
      <c r="T5" s="192">
        <v>326</v>
      </c>
    </row>
    <row r="6" spans="1:75" ht="15.75" customHeight="1" x14ac:dyDescent="0.3">
      <c r="A6" s="150">
        <v>2</v>
      </c>
      <c r="B6" s="151">
        <v>42</v>
      </c>
      <c r="C6" s="152">
        <v>15</v>
      </c>
      <c r="D6" s="152">
        <v>0</v>
      </c>
      <c r="E6" s="152">
        <v>6</v>
      </c>
      <c r="F6" s="152">
        <v>6</v>
      </c>
      <c r="G6" s="152">
        <v>0</v>
      </c>
      <c r="H6" s="152">
        <v>12</v>
      </c>
      <c r="I6" s="152">
        <v>9</v>
      </c>
      <c r="J6" s="152">
        <v>12</v>
      </c>
      <c r="K6" s="152">
        <v>6</v>
      </c>
      <c r="L6" s="152">
        <v>9</v>
      </c>
      <c r="M6" s="152"/>
      <c r="N6" s="153">
        <v>1</v>
      </c>
      <c r="O6" s="154">
        <f t="shared" si="0"/>
        <v>74</v>
      </c>
      <c r="P6" s="180" t="s">
        <v>101</v>
      </c>
      <c r="Q6" s="155">
        <f t="shared" si="1"/>
        <v>21</v>
      </c>
      <c r="S6" s="189" t="s">
        <v>114</v>
      </c>
      <c r="T6" s="192" t="s">
        <v>297</v>
      </c>
    </row>
    <row r="7" spans="1:75" ht="15.75" customHeight="1" x14ac:dyDescent="0.3">
      <c r="A7" s="150">
        <v>3</v>
      </c>
      <c r="B7" s="151">
        <v>35</v>
      </c>
      <c r="C7" s="150">
        <v>15</v>
      </c>
      <c r="D7" s="150">
        <v>0</v>
      </c>
      <c r="E7" s="150">
        <v>6</v>
      </c>
      <c r="F7" s="150">
        <v>6</v>
      </c>
      <c r="G7" s="150">
        <v>0</v>
      </c>
      <c r="H7" s="150">
        <v>12</v>
      </c>
      <c r="I7" s="150">
        <v>12</v>
      </c>
      <c r="J7" s="150">
        <v>6</v>
      </c>
      <c r="K7" s="150">
        <v>9</v>
      </c>
      <c r="L7" s="150">
        <v>9</v>
      </c>
      <c r="M7" s="150"/>
      <c r="N7" s="150"/>
      <c r="O7" s="154">
        <f t="shared" si="0"/>
        <v>75</v>
      </c>
      <c r="P7" s="180" t="s">
        <v>101</v>
      </c>
      <c r="Q7" s="155">
        <f t="shared" si="1"/>
        <v>21</v>
      </c>
      <c r="S7" s="189" t="s">
        <v>115</v>
      </c>
      <c r="T7" s="192">
        <v>311</v>
      </c>
    </row>
    <row r="8" spans="1:75" ht="15.75" customHeight="1" x14ac:dyDescent="0.3">
      <c r="A8" s="150">
        <v>4</v>
      </c>
      <c r="B8" s="151">
        <v>5</v>
      </c>
      <c r="C8" s="152">
        <v>12</v>
      </c>
      <c r="D8" s="152">
        <v>0</v>
      </c>
      <c r="E8" s="152">
        <v>6</v>
      </c>
      <c r="F8" s="152">
        <v>6</v>
      </c>
      <c r="G8" s="152">
        <v>0</v>
      </c>
      <c r="H8" s="152">
        <v>15</v>
      </c>
      <c r="I8" s="152">
        <v>9</v>
      </c>
      <c r="J8" s="152">
        <v>9</v>
      </c>
      <c r="K8" s="152">
        <v>9</v>
      </c>
      <c r="L8" s="152">
        <v>9</v>
      </c>
      <c r="M8" s="152"/>
      <c r="N8" s="153"/>
      <c r="O8" s="154">
        <f t="shared" si="0"/>
        <v>75</v>
      </c>
      <c r="P8" s="180" t="s">
        <v>101</v>
      </c>
      <c r="Q8" s="155">
        <f t="shared" si="1"/>
        <v>18</v>
      </c>
      <c r="S8" s="189" t="s">
        <v>78</v>
      </c>
      <c r="T8" s="192">
        <v>60</v>
      </c>
    </row>
    <row r="9" spans="1:75" ht="15.75" customHeight="1" x14ac:dyDescent="0.3">
      <c r="A9" s="150">
        <v>5</v>
      </c>
      <c r="B9" s="187">
        <v>22</v>
      </c>
      <c r="C9" s="152">
        <v>15</v>
      </c>
      <c r="D9" s="152">
        <v>9</v>
      </c>
      <c r="E9" s="152">
        <v>0</v>
      </c>
      <c r="F9" s="152">
        <v>9</v>
      </c>
      <c r="G9" s="152">
        <v>0</v>
      </c>
      <c r="H9" s="152">
        <v>12</v>
      </c>
      <c r="I9" s="152">
        <v>9</v>
      </c>
      <c r="J9" s="152">
        <v>6</v>
      </c>
      <c r="K9" s="152">
        <v>9</v>
      </c>
      <c r="L9" s="152">
        <v>9</v>
      </c>
      <c r="M9" s="152"/>
      <c r="N9" s="153"/>
      <c r="O9" s="154">
        <f t="shared" si="0"/>
        <v>78</v>
      </c>
      <c r="P9" s="180" t="s">
        <v>105</v>
      </c>
      <c r="Q9" s="155">
        <f t="shared" si="1"/>
        <v>24</v>
      </c>
      <c r="S9" s="189" t="s">
        <v>79</v>
      </c>
      <c r="T9" s="192">
        <v>39</v>
      </c>
    </row>
    <row r="10" spans="1:75" ht="15.75" customHeight="1" x14ac:dyDescent="0.3">
      <c r="A10" s="150">
        <v>6</v>
      </c>
      <c r="B10" s="187">
        <v>16</v>
      </c>
      <c r="C10" s="152">
        <v>15</v>
      </c>
      <c r="D10" s="152">
        <v>12</v>
      </c>
      <c r="E10" s="152">
        <v>6</v>
      </c>
      <c r="F10" s="152">
        <v>6</v>
      </c>
      <c r="G10" s="152">
        <v>0</v>
      </c>
      <c r="H10" s="152">
        <v>12</v>
      </c>
      <c r="I10" s="152">
        <v>6</v>
      </c>
      <c r="J10" s="152">
        <v>9</v>
      </c>
      <c r="K10" s="152">
        <v>9</v>
      </c>
      <c r="L10" s="152">
        <v>12</v>
      </c>
      <c r="M10" s="152"/>
      <c r="N10" s="153"/>
      <c r="O10" s="154">
        <f t="shared" si="0"/>
        <v>87</v>
      </c>
      <c r="P10" s="180" t="s">
        <v>105</v>
      </c>
      <c r="Q10" s="155">
        <f t="shared" si="1"/>
        <v>33</v>
      </c>
      <c r="S10" s="189" t="s">
        <v>91</v>
      </c>
      <c r="T10" s="192">
        <v>54</v>
      </c>
    </row>
    <row r="11" spans="1:75" ht="15.75" customHeight="1" x14ac:dyDescent="0.3">
      <c r="A11" s="150">
        <v>7</v>
      </c>
      <c r="B11" s="151">
        <v>25</v>
      </c>
      <c r="C11" s="152">
        <v>15</v>
      </c>
      <c r="D11" s="152">
        <v>9</v>
      </c>
      <c r="E11" s="152">
        <v>0</v>
      </c>
      <c r="F11" s="152">
        <v>6</v>
      </c>
      <c r="G11" s="152">
        <v>0</v>
      </c>
      <c r="H11" s="152">
        <v>9</v>
      </c>
      <c r="I11" s="152">
        <v>9</v>
      </c>
      <c r="J11" s="152">
        <v>12</v>
      </c>
      <c r="K11" s="152">
        <v>9</v>
      </c>
      <c r="L11" s="152">
        <v>12</v>
      </c>
      <c r="M11" s="152"/>
      <c r="N11" s="153"/>
      <c r="O11" s="154">
        <f t="shared" si="0"/>
        <v>81</v>
      </c>
      <c r="P11" s="180" t="s">
        <v>105</v>
      </c>
      <c r="Q11" s="155">
        <f t="shared" si="1"/>
        <v>24</v>
      </c>
      <c r="S11" s="189" t="s">
        <v>92</v>
      </c>
      <c r="T11" s="192">
        <v>9</v>
      </c>
    </row>
    <row r="12" spans="1:75" ht="15.75" customHeight="1" x14ac:dyDescent="0.3">
      <c r="A12" s="150">
        <v>8</v>
      </c>
      <c r="B12" s="187">
        <v>24</v>
      </c>
      <c r="C12" s="152">
        <v>12</v>
      </c>
      <c r="D12" s="152">
        <v>9</v>
      </c>
      <c r="E12" s="152">
        <v>0</v>
      </c>
      <c r="F12" s="152">
        <v>9</v>
      </c>
      <c r="G12" s="152">
        <v>0</v>
      </c>
      <c r="H12" s="152">
        <v>12</v>
      </c>
      <c r="I12" s="152">
        <v>9</v>
      </c>
      <c r="J12" s="152">
        <v>12</v>
      </c>
      <c r="K12" s="152">
        <v>9</v>
      </c>
      <c r="L12" s="152">
        <v>9</v>
      </c>
      <c r="M12" s="152"/>
      <c r="N12" s="153">
        <v>1</v>
      </c>
      <c r="O12" s="154">
        <f t="shared" si="0"/>
        <v>80</v>
      </c>
      <c r="P12" s="180" t="s">
        <v>105</v>
      </c>
      <c r="Q12" s="155">
        <f t="shared" si="1"/>
        <v>21</v>
      </c>
      <c r="S12" s="189" t="s">
        <v>116</v>
      </c>
      <c r="T12" s="192">
        <v>637</v>
      </c>
    </row>
    <row r="13" spans="1:75" ht="15.75" customHeight="1" x14ac:dyDescent="0.3">
      <c r="A13" s="150">
        <v>9</v>
      </c>
      <c r="B13" s="151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3"/>
      <c r="O13" s="154" t="str">
        <f t="shared" si="0"/>
        <v/>
      </c>
      <c r="P13" s="180"/>
      <c r="Q13" s="155">
        <f t="shared" si="1"/>
        <v>0</v>
      </c>
    </row>
    <row r="14" spans="1:75" ht="15.75" customHeight="1" x14ac:dyDescent="0.3">
      <c r="A14" s="150">
        <v>10</v>
      </c>
      <c r="B14" s="151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3"/>
      <c r="O14" s="154" t="str">
        <f t="shared" si="0"/>
        <v/>
      </c>
      <c r="P14" s="180"/>
      <c r="Q14" s="155">
        <f t="shared" si="1"/>
        <v>0</v>
      </c>
    </row>
    <row r="15" spans="1:75" ht="15.75" customHeight="1" x14ac:dyDescent="0.3">
      <c r="A15" s="150">
        <v>11</v>
      </c>
      <c r="B15" s="151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3"/>
      <c r="O15" s="154" t="str">
        <f t="shared" si="0"/>
        <v/>
      </c>
      <c r="P15" s="180"/>
      <c r="Q15" s="155">
        <f t="shared" si="1"/>
        <v>0</v>
      </c>
      <c r="R15" s="181"/>
    </row>
    <row r="16" spans="1:75" ht="15.75" customHeight="1" x14ac:dyDescent="0.3">
      <c r="A16" s="150">
        <v>12</v>
      </c>
      <c r="B16" s="151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3"/>
      <c r="O16" s="154" t="str">
        <f t="shared" si="0"/>
        <v/>
      </c>
      <c r="P16" s="180"/>
      <c r="Q16" s="155">
        <f t="shared" si="1"/>
        <v>0</v>
      </c>
    </row>
    <row r="17" spans="1:17" ht="15.75" customHeight="1" x14ac:dyDescent="0.3">
      <c r="A17" s="150">
        <v>13</v>
      </c>
      <c r="B17" s="151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4" t="str">
        <f t="shared" si="0"/>
        <v/>
      </c>
      <c r="P17" s="180"/>
      <c r="Q17" s="155">
        <f t="shared" si="1"/>
        <v>0</v>
      </c>
    </row>
    <row r="18" spans="1:17" ht="15.75" customHeight="1" x14ac:dyDescent="0.3">
      <c r="A18" s="150">
        <v>14</v>
      </c>
      <c r="B18" s="151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4" t="str">
        <f t="shared" si="0"/>
        <v/>
      </c>
      <c r="P18" s="180"/>
      <c r="Q18" s="155">
        <f t="shared" si="1"/>
        <v>0</v>
      </c>
    </row>
    <row r="19" spans="1:17" ht="15.75" customHeight="1" x14ac:dyDescent="0.3">
      <c r="A19" s="150">
        <v>15</v>
      </c>
      <c r="B19" s="151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3"/>
      <c r="O19" s="154" t="str">
        <f t="shared" si="0"/>
        <v/>
      </c>
      <c r="P19" s="182"/>
      <c r="Q19" s="155">
        <f t="shared" si="1"/>
        <v>0</v>
      </c>
    </row>
    <row r="20" spans="1:17" ht="15.75" customHeight="1" x14ac:dyDescent="0.3">
      <c r="A20" s="150">
        <v>16</v>
      </c>
      <c r="B20" s="151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  <c r="O20" s="154" t="str">
        <f t="shared" si="0"/>
        <v/>
      </c>
      <c r="P20" s="182"/>
      <c r="Q20" s="155">
        <f t="shared" si="1"/>
        <v>0</v>
      </c>
    </row>
    <row r="21" spans="1:17" ht="15.75" customHeight="1" x14ac:dyDescent="0.3">
      <c r="A21" s="150">
        <v>17</v>
      </c>
      <c r="B21" s="151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4" t="str">
        <f t="shared" si="0"/>
        <v/>
      </c>
      <c r="P21" s="180"/>
      <c r="Q21" s="155">
        <f t="shared" si="1"/>
        <v>0</v>
      </c>
    </row>
    <row r="22" spans="1:17" ht="15.75" customHeight="1" x14ac:dyDescent="0.3">
      <c r="A22" s="150">
        <v>18</v>
      </c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4"/>
      <c r="P22" s="180"/>
      <c r="Q22" s="155">
        <f t="shared" si="1"/>
        <v>0</v>
      </c>
    </row>
    <row r="23" spans="1:17" ht="15.75" customHeight="1" x14ac:dyDescent="0.3">
      <c r="A23" s="150">
        <v>19</v>
      </c>
      <c r="B23" s="15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4"/>
      <c r="P23" s="180"/>
      <c r="Q23" s="155">
        <f t="shared" si="1"/>
        <v>0</v>
      </c>
    </row>
    <row r="24" spans="1:17" ht="15.75" customHeight="1" x14ac:dyDescent="0.3">
      <c r="A24" s="150">
        <v>20</v>
      </c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/>
      <c r="O24" s="154"/>
      <c r="P24" s="182"/>
      <c r="Q24" s="155">
        <f t="shared" si="1"/>
        <v>0</v>
      </c>
    </row>
    <row r="25" spans="1:17" ht="15.75" customHeight="1" x14ac:dyDescent="0.3">
      <c r="A25" s="150">
        <v>21</v>
      </c>
      <c r="B25" s="151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4"/>
      <c r="P25" s="180"/>
      <c r="Q25" s="155">
        <f t="shared" si="1"/>
        <v>0</v>
      </c>
    </row>
    <row r="26" spans="1:17" ht="15.75" customHeight="1" x14ac:dyDescent="0.3">
      <c r="A26" s="150">
        <v>22</v>
      </c>
      <c r="B26" s="151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4"/>
      <c r="P26" s="180"/>
      <c r="Q26" s="155">
        <f t="shared" si="1"/>
        <v>0</v>
      </c>
    </row>
    <row r="27" spans="1:17" ht="15.75" customHeight="1" x14ac:dyDescent="0.3">
      <c r="A27" s="150">
        <v>23</v>
      </c>
      <c r="B27" s="15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4"/>
      <c r="P27" s="182"/>
      <c r="Q27" s="155">
        <f t="shared" si="1"/>
        <v>0</v>
      </c>
    </row>
    <row r="28" spans="1:17" ht="15.75" customHeight="1" x14ac:dyDescent="0.3">
      <c r="A28" s="150">
        <v>24</v>
      </c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3"/>
      <c r="O28" s="154"/>
      <c r="P28" s="180"/>
      <c r="Q28" s="155">
        <f t="shared" si="1"/>
        <v>0</v>
      </c>
    </row>
    <row r="29" spans="1:17" ht="15.75" customHeight="1" x14ac:dyDescent="0.3">
      <c r="A29" s="150">
        <v>25</v>
      </c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154" t="str">
        <f t="shared" ref="O29:O44" si="2">IF(B29="","",SUM(C29:M29)-(N29))</f>
        <v/>
      </c>
      <c r="P29" s="180"/>
      <c r="Q29" s="155">
        <f t="shared" si="1"/>
        <v>0</v>
      </c>
    </row>
    <row r="30" spans="1:17" ht="15.75" customHeight="1" x14ac:dyDescent="0.3">
      <c r="A30" s="150">
        <v>26</v>
      </c>
      <c r="B30" s="151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4" t="str">
        <f t="shared" si="2"/>
        <v/>
      </c>
      <c r="P30" s="180"/>
      <c r="Q30" s="155">
        <f t="shared" si="1"/>
        <v>0</v>
      </c>
    </row>
    <row r="31" spans="1:17" ht="15.75" customHeight="1" x14ac:dyDescent="0.3">
      <c r="A31" s="150">
        <v>27</v>
      </c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  <c r="O31" s="154" t="str">
        <f t="shared" si="2"/>
        <v/>
      </c>
      <c r="P31" s="180"/>
      <c r="Q31" s="155">
        <f t="shared" si="1"/>
        <v>0</v>
      </c>
    </row>
    <row r="32" spans="1:17" ht="15.75" customHeight="1" x14ac:dyDescent="0.3">
      <c r="A32" s="150">
        <v>28</v>
      </c>
      <c r="B32" s="151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4" t="str">
        <f t="shared" si="2"/>
        <v/>
      </c>
      <c r="P32" s="180"/>
      <c r="Q32" s="155">
        <f t="shared" si="1"/>
        <v>0</v>
      </c>
    </row>
    <row r="33" spans="1:17" ht="15.75" customHeight="1" x14ac:dyDescent="0.3">
      <c r="A33" s="150">
        <v>29</v>
      </c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154" t="str">
        <f t="shared" si="2"/>
        <v/>
      </c>
      <c r="P33" s="180"/>
      <c r="Q33" s="155">
        <f t="shared" si="1"/>
        <v>0</v>
      </c>
    </row>
    <row r="34" spans="1:17" ht="15.75" customHeight="1" x14ac:dyDescent="0.3">
      <c r="A34" s="150">
        <v>30</v>
      </c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154" t="str">
        <f t="shared" si="2"/>
        <v/>
      </c>
      <c r="P34" s="180"/>
      <c r="Q34" s="155">
        <f t="shared" si="1"/>
        <v>0</v>
      </c>
    </row>
    <row r="35" spans="1:17" ht="15.75" customHeight="1" x14ac:dyDescent="0.3">
      <c r="A35" s="150">
        <v>31</v>
      </c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154" t="str">
        <f t="shared" si="2"/>
        <v/>
      </c>
      <c r="P35" s="180"/>
      <c r="Q35" s="155">
        <f t="shared" si="1"/>
        <v>0</v>
      </c>
    </row>
    <row r="36" spans="1:17" ht="15.75" customHeight="1" x14ac:dyDescent="0.3">
      <c r="A36" s="150">
        <v>32</v>
      </c>
      <c r="B36" s="151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4" t="str">
        <f t="shared" si="2"/>
        <v/>
      </c>
      <c r="P36" s="180"/>
      <c r="Q36" s="155">
        <f t="shared" si="1"/>
        <v>0</v>
      </c>
    </row>
    <row r="37" spans="1:17" ht="15.75" customHeight="1" x14ac:dyDescent="0.3">
      <c r="A37" s="150"/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154" t="str">
        <f t="shared" si="2"/>
        <v/>
      </c>
      <c r="P37" s="180"/>
      <c r="Q37" s="155">
        <f t="shared" si="1"/>
        <v>0</v>
      </c>
    </row>
    <row r="38" spans="1:17" ht="15.75" customHeight="1" x14ac:dyDescent="0.3">
      <c r="A38" s="150"/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4" t="str">
        <f t="shared" si="2"/>
        <v/>
      </c>
      <c r="P38" s="180"/>
      <c r="Q38" s="155">
        <f t="shared" si="1"/>
        <v>0</v>
      </c>
    </row>
    <row r="39" spans="1:17" ht="15.75" customHeight="1" x14ac:dyDescent="0.3">
      <c r="A39" s="150"/>
      <c r="B39" s="151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4" t="str">
        <f t="shared" si="2"/>
        <v/>
      </c>
      <c r="P39" s="180"/>
      <c r="Q39" s="155">
        <f t="shared" si="1"/>
        <v>0</v>
      </c>
    </row>
    <row r="40" spans="1:17" ht="15.75" customHeight="1" x14ac:dyDescent="0.3">
      <c r="A40" s="150"/>
      <c r="B40" s="151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4" t="str">
        <f t="shared" si="2"/>
        <v/>
      </c>
      <c r="P40" s="180"/>
      <c r="Q40" s="155">
        <f t="shared" si="1"/>
        <v>0</v>
      </c>
    </row>
    <row r="41" spans="1:17" ht="15.75" customHeight="1" x14ac:dyDescent="0.3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3"/>
      <c r="O41" s="154" t="str">
        <f t="shared" si="2"/>
        <v/>
      </c>
      <c r="P41" s="180"/>
      <c r="Q41" s="155">
        <f t="shared" si="1"/>
        <v>0</v>
      </c>
    </row>
    <row r="42" spans="1:17" ht="15.75" customHeight="1" x14ac:dyDescent="0.3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4" t="str">
        <f t="shared" si="2"/>
        <v/>
      </c>
      <c r="P42" s="180"/>
      <c r="Q42" s="155">
        <f t="shared" si="1"/>
        <v>0</v>
      </c>
    </row>
    <row r="43" spans="1:17" ht="15.75" customHeight="1" x14ac:dyDescent="0.3">
      <c r="A43" s="150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4" t="str">
        <f t="shared" si="2"/>
        <v/>
      </c>
      <c r="P43" s="180"/>
      <c r="Q43" s="155">
        <f t="shared" si="1"/>
        <v>0</v>
      </c>
    </row>
    <row r="44" spans="1:17" ht="15.75" customHeight="1" x14ac:dyDescent="0.3">
      <c r="A44" s="150"/>
      <c r="B44" s="151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4" t="str">
        <f t="shared" si="2"/>
        <v/>
      </c>
      <c r="P44" s="180"/>
      <c r="Q44" s="155">
        <f t="shared" si="1"/>
        <v>0</v>
      </c>
    </row>
  </sheetData>
  <mergeCells count="9"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W44"/>
  <sheetViews>
    <sheetView workbookViewId="0">
      <selection activeCell="T5" sqref="T5"/>
    </sheetView>
  </sheetViews>
  <sheetFormatPr defaultColWidth="9.109375" defaultRowHeight="17.399999999999999" x14ac:dyDescent="0.3"/>
  <cols>
    <col min="1" max="1" width="4.109375" style="54" customWidth="1"/>
    <col min="2" max="2" width="9.5546875" style="156" customWidth="1"/>
    <col min="3" max="14" width="4.6640625" style="54" customWidth="1"/>
    <col min="15" max="15" width="5.44140625" style="47" customWidth="1"/>
    <col min="16" max="16" width="7.88671875" style="157" customWidth="1"/>
    <col min="17" max="17" width="11.109375" style="47" bestFit="1" customWidth="1"/>
    <col min="18" max="18" width="9.109375" style="47"/>
    <col min="19" max="19" width="22.33203125" style="190" bestFit="1" customWidth="1"/>
    <col min="20" max="20" width="9.109375" style="163"/>
    <col min="21" max="16384" width="9.109375" style="47"/>
  </cols>
  <sheetData>
    <row r="1" spans="1:75" x14ac:dyDescent="0.3">
      <c r="N1" s="281" t="s">
        <v>107</v>
      </c>
      <c r="O1" s="282"/>
      <c r="P1" s="183">
        <v>5</v>
      </c>
      <c r="S1" s="188" t="s">
        <v>117</v>
      </c>
      <c r="T1" s="191" t="s">
        <v>118</v>
      </c>
    </row>
    <row r="2" spans="1:75" ht="15.75" customHeight="1" x14ac:dyDescent="0.3">
      <c r="A2" s="283" t="s">
        <v>50</v>
      </c>
      <c r="B2" s="284"/>
      <c r="C2" s="284"/>
      <c r="D2" s="285" t="s">
        <v>151</v>
      </c>
      <c r="E2" s="285"/>
      <c r="F2" s="285"/>
      <c r="G2" s="285"/>
      <c r="H2" s="285"/>
      <c r="I2" s="286"/>
      <c r="J2" s="286"/>
      <c r="K2" s="287"/>
      <c r="N2" s="281" t="s">
        <v>108</v>
      </c>
      <c r="O2" s="282"/>
      <c r="P2" s="183">
        <v>2</v>
      </c>
      <c r="Q2" s="185" t="s">
        <v>110</v>
      </c>
      <c r="R2" s="174"/>
      <c r="S2" s="189" t="s">
        <v>111</v>
      </c>
      <c r="T2" s="192">
        <f>MAX(O5:O36)</f>
        <v>129</v>
      </c>
    </row>
    <row r="3" spans="1:75" ht="15.75" customHeight="1" x14ac:dyDescent="0.25">
      <c r="A3" s="283" t="s">
        <v>0</v>
      </c>
      <c r="B3" s="284"/>
      <c r="C3" s="284"/>
      <c r="D3" s="288" t="s">
        <v>152</v>
      </c>
      <c r="E3" s="288"/>
      <c r="F3" s="289"/>
      <c r="G3" s="290" t="s">
        <v>104</v>
      </c>
      <c r="H3" s="291"/>
      <c r="I3" s="291"/>
      <c r="J3" s="292" t="s">
        <v>245</v>
      </c>
      <c r="K3" s="293"/>
      <c r="L3" s="175"/>
      <c r="M3" s="176"/>
      <c r="N3" s="281" t="s">
        <v>109</v>
      </c>
      <c r="O3" s="282"/>
      <c r="P3" s="184">
        <v>4</v>
      </c>
      <c r="Q3" s="186">
        <f>SUM((P1*4)+(P2*2)+P3)</f>
        <v>28</v>
      </c>
      <c r="R3" s="177"/>
      <c r="S3" s="189" t="s">
        <v>112</v>
      </c>
      <c r="T3" s="192">
        <f>MAX(C5:C36)</f>
        <v>24</v>
      </c>
    </row>
    <row r="4" spans="1:75" s="44" customFormat="1" ht="21" customHeight="1" x14ac:dyDescent="0.2">
      <c r="A4" s="173"/>
      <c r="B4" s="144" t="s">
        <v>1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  <c r="J4" s="145" t="s">
        <v>10</v>
      </c>
      <c r="K4" s="145" t="s">
        <v>11</v>
      </c>
      <c r="L4" s="145" t="s">
        <v>33</v>
      </c>
      <c r="M4" s="145" t="s">
        <v>13</v>
      </c>
      <c r="N4" s="146" t="s">
        <v>14</v>
      </c>
      <c r="O4" s="147" t="s">
        <v>100</v>
      </c>
      <c r="P4" s="148" t="s">
        <v>106</v>
      </c>
      <c r="Q4" s="42" t="s">
        <v>18</v>
      </c>
      <c r="R4" s="178"/>
      <c r="S4" s="189" t="s">
        <v>51</v>
      </c>
      <c r="T4" s="192">
        <v>135</v>
      </c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</row>
    <row r="5" spans="1:75" ht="15.75" customHeight="1" x14ac:dyDescent="0.3">
      <c r="A5" s="150">
        <v>1</v>
      </c>
      <c r="B5" s="151" t="s">
        <v>214</v>
      </c>
      <c r="C5" s="152">
        <v>15</v>
      </c>
      <c r="D5" s="152">
        <v>9</v>
      </c>
      <c r="E5" s="152">
        <v>6</v>
      </c>
      <c r="F5" s="152">
        <v>9</v>
      </c>
      <c r="G5" s="152">
        <v>12</v>
      </c>
      <c r="H5" s="152">
        <v>12</v>
      </c>
      <c r="I5" s="152">
        <v>9</v>
      </c>
      <c r="J5" s="152">
        <v>9</v>
      </c>
      <c r="K5" s="152">
        <v>9</v>
      </c>
      <c r="L5" s="152">
        <v>9</v>
      </c>
      <c r="M5" s="152">
        <v>3</v>
      </c>
      <c r="N5" s="153"/>
      <c r="O5" s="154">
        <f t="shared" ref="O5:O28" si="0">IF(B5="","",SUM(C5:M5)-(N5))</f>
        <v>102</v>
      </c>
      <c r="P5" s="180" t="s">
        <v>101</v>
      </c>
      <c r="Q5" s="155">
        <f t="shared" ref="Q5:Q44" si="1">SUM(C5:E5)</f>
        <v>30</v>
      </c>
      <c r="S5" s="189" t="s">
        <v>113</v>
      </c>
      <c r="T5" s="192">
        <v>747</v>
      </c>
    </row>
    <row r="6" spans="1:75" ht="15.75" customHeight="1" x14ac:dyDescent="0.3">
      <c r="A6" s="150">
        <v>2</v>
      </c>
      <c r="B6" s="151" t="s">
        <v>208</v>
      </c>
      <c r="C6" s="152">
        <v>12</v>
      </c>
      <c r="D6" s="152">
        <v>0</v>
      </c>
      <c r="E6" s="152">
        <v>9</v>
      </c>
      <c r="F6" s="152">
        <v>9</v>
      </c>
      <c r="G6" s="152">
        <v>12</v>
      </c>
      <c r="H6" s="152">
        <v>12</v>
      </c>
      <c r="I6" s="152">
        <v>9</v>
      </c>
      <c r="J6" s="152">
        <v>9</v>
      </c>
      <c r="K6" s="152">
        <v>9</v>
      </c>
      <c r="L6" s="152">
        <v>12</v>
      </c>
      <c r="M6" s="152"/>
      <c r="N6" s="153"/>
      <c r="O6" s="154">
        <f t="shared" si="0"/>
        <v>93</v>
      </c>
      <c r="P6" s="180" t="s">
        <v>101</v>
      </c>
      <c r="Q6" s="155">
        <f t="shared" si="1"/>
        <v>21</v>
      </c>
      <c r="S6" s="189" t="s">
        <v>114</v>
      </c>
      <c r="T6" s="192">
        <v>393</v>
      </c>
    </row>
    <row r="7" spans="1:75" ht="15.75" customHeight="1" x14ac:dyDescent="0.3">
      <c r="A7" s="150">
        <v>3</v>
      </c>
      <c r="B7" s="151" t="s">
        <v>215</v>
      </c>
      <c r="C7" s="150">
        <v>18</v>
      </c>
      <c r="D7" s="150">
        <v>0</v>
      </c>
      <c r="E7" s="150">
        <v>0</v>
      </c>
      <c r="F7" s="150">
        <v>6</v>
      </c>
      <c r="G7" s="150">
        <v>0</v>
      </c>
      <c r="H7" s="150">
        <v>9</v>
      </c>
      <c r="I7" s="150">
        <v>12</v>
      </c>
      <c r="J7" s="150">
        <v>6</v>
      </c>
      <c r="K7" s="150">
        <v>6</v>
      </c>
      <c r="L7" s="150">
        <v>6</v>
      </c>
      <c r="M7" s="150"/>
      <c r="N7" s="150"/>
      <c r="O7" s="154">
        <f t="shared" si="0"/>
        <v>63</v>
      </c>
      <c r="P7" s="180" t="s">
        <v>101</v>
      </c>
      <c r="Q7" s="155">
        <f t="shared" si="1"/>
        <v>18</v>
      </c>
      <c r="S7" s="189" t="s">
        <v>115</v>
      </c>
      <c r="T7" s="192">
        <v>333</v>
      </c>
    </row>
    <row r="8" spans="1:75" ht="15.75" customHeight="1" x14ac:dyDescent="0.3">
      <c r="A8" s="150">
        <v>4</v>
      </c>
      <c r="B8" s="151" t="s">
        <v>216</v>
      </c>
      <c r="C8" s="152">
        <v>0</v>
      </c>
      <c r="D8" s="152">
        <v>9</v>
      </c>
      <c r="E8" s="152">
        <v>0</v>
      </c>
      <c r="F8" s="152">
        <v>6</v>
      </c>
      <c r="G8" s="152">
        <v>12</v>
      </c>
      <c r="H8" s="152">
        <v>9</v>
      </c>
      <c r="I8" s="152">
        <v>9</v>
      </c>
      <c r="J8" s="152">
        <v>9</v>
      </c>
      <c r="K8" s="152">
        <v>9</v>
      </c>
      <c r="L8" s="152">
        <v>12</v>
      </c>
      <c r="M8" s="152"/>
      <c r="N8" s="153"/>
      <c r="O8" s="154">
        <f t="shared" si="0"/>
        <v>75</v>
      </c>
      <c r="P8" s="180" t="s">
        <v>101</v>
      </c>
      <c r="Q8" s="155">
        <f t="shared" si="1"/>
        <v>9</v>
      </c>
      <c r="S8" s="189" t="s">
        <v>78</v>
      </c>
      <c r="T8" s="192">
        <v>90</v>
      </c>
    </row>
    <row r="9" spans="1:75" ht="15.75" customHeight="1" x14ac:dyDescent="0.3">
      <c r="A9" s="150">
        <v>5</v>
      </c>
      <c r="B9" s="187" t="s">
        <v>153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3"/>
      <c r="O9" s="154">
        <f t="shared" si="0"/>
        <v>0</v>
      </c>
      <c r="P9" s="180" t="s">
        <v>105</v>
      </c>
      <c r="Q9" s="155">
        <f t="shared" si="1"/>
        <v>0</v>
      </c>
      <c r="S9" s="189" t="s">
        <v>79</v>
      </c>
      <c r="T9" s="192">
        <v>54</v>
      </c>
    </row>
    <row r="10" spans="1:75" ht="15.75" customHeight="1" x14ac:dyDescent="0.3">
      <c r="A10" s="150">
        <v>6</v>
      </c>
      <c r="B10" s="187" t="s">
        <v>154</v>
      </c>
      <c r="C10" s="152">
        <v>21</v>
      </c>
      <c r="D10" s="152">
        <v>12</v>
      </c>
      <c r="E10" s="152">
        <v>6</v>
      </c>
      <c r="F10" s="152">
        <v>6</v>
      </c>
      <c r="G10" s="152">
        <v>9</v>
      </c>
      <c r="H10" s="152">
        <v>12</v>
      </c>
      <c r="I10" s="152">
        <v>9</v>
      </c>
      <c r="J10" s="152">
        <v>6</v>
      </c>
      <c r="K10" s="152">
        <v>9</v>
      </c>
      <c r="L10" s="152">
        <v>12</v>
      </c>
      <c r="M10" s="152">
        <v>3</v>
      </c>
      <c r="N10" s="153"/>
      <c r="O10" s="154">
        <f t="shared" si="0"/>
        <v>105</v>
      </c>
      <c r="P10" s="180" t="s">
        <v>105</v>
      </c>
      <c r="Q10" s="155">
        <f t="shared" si="1"/>
        <v>39</v>
      </c>
      <c r="S10" s="189" t="s">
        <v>91</v>
      </c>
      <c r="T10" s="192">
        <v>60</v>
      </c>
    </row>
    <row r="11" spans="1:75" ht="15.75" customHeight="1" x14ac:dyDescent="0.3">
      <c r="A11" s="150">
        <v>7</v>
      </c>
      <c r="B11" s="151" t="s">
        <v>155</v>
      </c>
      <c r="C11" s="152">
        <v>18</v>
      </c>
      <c r="D11" s="152">
        <v>9</v>
      </c>
      <c r="E11" s="152">
        <v>0</v>
      </c>
      <c r="F11" s="152">
        <v>9</v>
      </c>
      <c r="G11" s="152">
        <v>12</v>
      </c>
      <c r="H11" s="152">
        <v>12</v>
      </c>
      <c r="I11" s="152">
        <v>9</v>
      </c>
      <c r="J11" s="152">
        <v>9</v>
      </c>
      <c r="K11" s="152">
        <v>9</v>
      </c>
      <c r="L11" s="152">
        <v>9</v>
      </c>
      <c r="M11" s="152">
        <v>3</v>
      </c>
      <c r="N11" s="153"/>
      <c r="O11" s="154">
        <f t="shared" si="0"/>
        <v>99</v>
      </c>
      <c r="P11" s="180" t="s">
        <v>105</v>
      </c>
      <c r="Q11" s="155">
        <f t="shared" si="1"/>
        <v>27</v>
      </c>
      <c r="S11" s="189" t="s">
        <v>92</v>
      </c>
      <c r="T11" s="192">
        <v>48</v>
      </c>
    </row>
    <row r="12" spans="1:75" ht="15.75" customHeight="1" x14ac:dyDescent="0.3">
      <c r="A12" s="150">
        <v>8</v>
      </c>
      <c r="B12" s="187" t="s">
        <v>156</v>
      </c>
      <c r="C12" s="152">
        <v>21</v>
      </c>
      <c r="D12" s="152">
        <v>9</v>
      </c>
      <c r="E12" s="152">
        <v>6</v>
      </c>
      <c r="F12" s="152">
        <v>9</v>
      </c>
      <c r="G12" s="152">
        <v>0</v>
      </c>
      <c r="H12" s="152">
        <v>12</v>
      </c>
      <c r="I12" s="152">
        <v>12</v>
      </c>
      <c r="J12" s="152">
        <v>6</v>
      </c>
      <c r="K12" s="152">
        <v>9</v>
      </c>
      <c r="L12" s="152">
        <v>12</v>
      </c>
      <c r="M12" s="152">
        <v>0</v>
      </c>
      <c r="N12" s="153"/>
      <c r="O12" s="154">
        <f t="shared" si="0"/>
        <v>96</v>
      </c>
      <c r="P12" s="180" t="s">
        <v>105</v>
      </c>
      <c r="Q12" s="155">
        <f t="shared" si="1"/>
        <v>36</v>
      </c>
      <c r="S12" s="189" t="s">
        <v>116</v>
      </c>
      <c r="T12" s="192">
        <v>902</v>
      </c>
    </row>
    <row r="13" spans="1:75" ht="15.75" customHeight="1" x14ac:dyDescent="0.3">
      <c r="A13" s="150">
        <v>9</v>
      </c>
      <c r="B13" s="151">
        <v>75</v>
      </c>
      <c r="C13" s="152">
        <v>19</v>
      </c>
      <c r="D13" s="152">
        <v>9</v>
      </c>
      <c r="E13" s="152">
        <v>7</v>
      </c>
      <c r="F13" s="152">
        <v>9</v>
      </c>
      <c r="G13" s="152">
        <v>9</v>
      </c>
      <c r="H13" s="152">
        <v>13</v>
      </c>
      <c r="I13" s="152">
        <v>8</v>
      </c>
      <c r="J13" s="152">
        <v>9</v>
      </c>
      <c r="K13" s="152">
        <v>9</v>
      </c>
      <c r="L13" s="152">
        <v>8</v>
      </c>
      <c r="M13" s="152">
        <v>1</v>
      </c>
      <c r="N13" s="153"/>
      <c r="O13" s="154">
        <f t="shared" si="0"/>
        <v>101</v>
      </c>
      <c r="P13" s="180" t="s">
        <v>102</v>
      </c>
      <c r="Q13" s="155">
        <f t="shared" si="1"/>
        <v>35</v>
      </c>
    </row>
    <row r="14" spans="1:75" ht="15.75" customHeight="1" x14ac:dyDescent="0.3">
      <c r="A14" s="150">
        <v>10</v>
      </c>
      <c r="B14" s="151">
        <v>74</v>
      </c>
      <c r="C14" s="152">
        <v>17</v>
      </c>
      <c r="D14" s="152">
        <v>0</v>
      </c>
      <c r="E14" s="152">
        <v>6</v>
      </c>
      <c r="F14" s="152">
        <v>9</v>
      </c>
      <c r="G14" s="152">
        <v>0</v>
      </c>
      <c r="H14" s="152">
        <v>14</v>
      </c>
      <c r="I14" s="152">
        <v>9</v>
      </c>
      <c r="J14" s="152">
        <v>9</v>
      </c>
      <c r="K14" s="152">
        <v>9</v>
      </c>
      <c r="L14" s="152">
        <v>8</v>
      </c>
      <c r="M14" s="152"/>
      <c r="N14" s="153"/>
      <c r="O14" s="154">
        <f t="shared" si="0"/>
        <v>81</v>
      </c>
      <c r="P14" s="180" t="s">
        <v>102</v>
      </c>
      <c r="Q14" s="155">
        <f t="shared" si="1"/>
        <v>23</v>
      </c>
    </row>
    <row r="15" spans="1:75" ht="15.75" customHeight="1" x14ac:dyDescent="0.3">
      <c r="A15" s="150">
        <v>11</v>
      </c>
      <c r="B15" s="151">
        <v>22</v>
      </c>
      <c r="C15" s="152">
        <v>21</v>
      </c>
      <c r="D15" s="152">
        <v>11</v>
      </c>
      <c r="E15" s="152">
        <v>6</v>
      </c>
      <c r="F15" s="152">
        <v>9</v>
      </c>
      <c r="G15" s="152">
        <v>9</v>
      </c>
      <c r="H15" s="152">
        <v>15</v>
      </c>
      <c r="I15" s="152">
        <v>11</v>
      </c>
      <c r="J15" s="152">
        <v>9</v>
      </c>
      <c r="K15" s="152">
        <v>9</v>
      </c>
      <c r="L15" s="152">
        <v>9</v>
      </c>
      <c r="M15" s="152">
        <v>1</v>
      </c>
      <c r="N15" s="153"/>
      <c r="O15" s="154">
        <f t="shared" si="0"/>
        <v>110</v>
      </c>
      <c r="P15" s="180" t="s">
        <v>103</v>
      </c>
      <c r="Q15" s="155">
        <f t="shared" si="1"/>
        <v>38</v>
      </c>
      <c r="R15" s="181"/>
    </row>
    <row r="16" spans="1:75" ht="15.75" customHeight="1" x14ac:dyDescent="0.3">
      <c r="A16" s="150">
        <v>12</v>
      </c>
      <c r="B16" s="151">
        <v>73</v>
      </c>
      <c r="C16" s="152">
        <v>17</v>
      </c>
      <c r="D16" s="152">
        <v>9</v>
      </c>
      <c r="E16" s="152">
        <v>7</v>
      </c>
      <c r="F16" s="152">
        <v>9</v>
      </c>
      <c r="G16" s="152">
        <v>9</v>
      </c>
      <c r="H16" s="152">
        <v>13</v>
      </c>
      <c r="I16" s="152">
        <v>9</v>
      </c>
      <c r="J16" s="152">
        <v>10</v>
      </c>
      <c r="K16" s="152">
        <v>9</v>
      </c>
      <c r="L16" s="152">
        <v>9</v>
      </c>
      <c r="M16" s="152"/>
      <c r="N16" s="153"/>
      <c r="O16" s="154">
        <f t="shared" si="0"/>
        <v>101</v>
      </c>
      <c r="P16" s="180" t="s">
        <v>103</v>
      </c>
      <c r="Q16" s="155">
        <f t="shared" si="1"/>
        <v>33</v>
      </c>
    </row>
    <row r="17" spans="1:17" ht="15.75" customHeight="1" x14ac:dyDescent="0.3">
      <c r="A17" s="150">
        <v>13</v>
      </c>
      <c r="B17" s="187" t="s">
        <v>252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4">
        <f t="shared" si="0"/>
        <v>0</v>
      </c>
      <c r="P17" s="180" t="s">
        <v>247</v>
      </c>
      <c r="Q17" s="155">
        <f t="shared" si="1"/>
        <v>0</v>
      </c>
    </row>
    <row r="18" spans="1:17" ht="15.75" customHeight="1" x14ac:dyDescent="0.3">
      <c r="A18" s="150">
        <v>14</v>
      </c>
      <c r="B18" s="151">
        <v>138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4">
        <f t="shared" si="0"/>
        <v>0</v>
      </c>
      <c r="P18" s="180" t="s">
        <v>247</v>
      </c>
      <c r="Q18" s="155">
        <f t="shared" si="1"/>
        <v>0</v>
      </c>
    </row>
    <row r="19" spans="1:17" ht="15.75" customHeight="1" x14ac:dyDescent="0.3">
      <c r="A19" s="150">
        <v>15</v>
      </c>
      <c r="B19" s="151">
        <v>39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3"/>
      <c r="O19" s="154">
        <f t="shared" si="0"/>
        <v>0</v>
      </c>
      <c r="P19" s="180" t="s">
        <v>247</v>
      </c>
      <c r="Q19" s="155">
        <f t="shared" si="1"/>
        <v>0</v>
      </c>
    </row>
    <row r="20" spans="1:17" ht="15.75" customHeight="1" x14ac:dyDescent="0.3">
      <c r="A20" s="150">
        <v>16</v>
      </c>
      <c r="B20" s="151">
        <v>84</v>
      </c>
      <c r="C20" s="152">
        <v>15</v>
      </c>
      <c r="D20" s="152">
        <v>12</v>
      </c>
      <c r="E20" s="152">
        <v>0</v>
      </c>
      <c r="F20" s="152">
        <v>9</v>
      </c>
      <c r="G20" s="152">
        <v>0</v>
      </c>
      <c r="H20" s="152">
        <v>12</v>
      </c>
      <c r="I20" s="152">
        <v>12</v>
      </c>
      <c r="J20" s="152">
        <v>9</v>
      </c>
      <c r="K20" s="152">
        <v>9</v>
      </c>
      <c r="L20" s="152">
        <v>12</v>
      </c>
      <c r="M20" s="152"/>
      <c r="N20" s="153"/>
      <c r="O20" s="154">
        <f t="shared" si="0"/>
        <v>90</v>
      </c>
      <c r="P20" s="180" t="s">
        <v>247</v>
      </c>
      <c r="Q20" s="155">
        <f t="shared" si="1"/>
        <v>27</v>
      </c>
    </row>
    <row r="21" spans="1:17" ht="15.75" customHeight="1" x14ac:dyDescent="0.3">
      <c r="A21" s="150">
        <v>17</v>
      </c>
      <c r="B21" s="151">
        <v>8</v>
      </c>
      <c r="C21" s="150">
        <v>0</v>
      </c>
      <c r="D21" s="150">
        <v>0</v>
      </c>
      <c r="E21" s="150">
        <v>0</v>
      </c>
      <c r="F21" s="150">
        <v>9</v>
      </c>
      <c r="G21" s="150">
        <v>12</v>
      </c>
      <c r="H21" s="150">
        <v>12</v>
      </c>
      <c r="I21" s="150">
        <v>9</v>
      </c>
      <c r="J21" s="150">
        <v>9</v>
      </c>
      <c r="K21" s="150">
        <v>9</v>
      </c>
      <c r="L21" s="150">
        <v>9</v>
      </c>
      <c r="M21" s="150"/>
      <c r="N21" s="150"/>
      <c r="O21" s="154">
        <f t="shared" si="0"/>
        <v>69</v>
      </c>
      <c r="P21" s="180" t="s">
        <v>248</v>
      </c>
      <c r="Q21" s="155">
        <f t="shared" si="1"/>
        <v>0</v>
      </c>
    </row>
    <row r="22" spans="1:17" ht="15.75" customHeight="1" x14ac:dyDescent="0.3">
      <c r="A22" s="150">
        <v>18</v>
      </c>
      <c r="B22" s="151">
        <v>71</v>
      </c>
      <c r="C22" s="152">
        <v>21</v>
      </c>
      <c r="D22" s="152">
        <v>12</v>
      </c>
      <c r="E22" s="152">
        <v>0</v>
      </c>
      <c r="F22" s="152">
        <v>9</v>
      </c>
      <c r="G22" s="152">
        <v>12</v>
      </c>
      <c r="H22" s="152">
        <v>12</v>
      </c>
      <c r="I22" s="152">
        <v>12</v>
      </c>
      <c r="J22" s="152">
        <v>6</v>
      </c>
      <c r="K22" s="152">
        <v>9</v>
      </c>
      <c r="L22" s="152">
        <v>12</v>
      </c>
      <c r="M22" s="152">
        <v>3</v>
      </c>
      <c r="N22" s="153"/>
      <c r="O22" s="154">
        <f t="shared" si="0"/>
        <v>108</v>
      </c>
      <c r="P22" s="180" t="s">
        <v>248</v>
      </c>
      <c r="Q22" s="155">
        <f t="shared" si="1"/>
        <v>33</v>
      </c>
    </row>
    <row r="23" spans="1:17" ht="15.75" customHeight="1" x14ac:dyDescent="0.3">
      <c r="A23" s="150">
        <v>19</v>
      </c>
      <c r="B23" s="151">
        <v>7</v>
      </c>
      <c r="C23" s="150">
        <v>18</v>
      </c>
      <c r="D23" s="150">
        <v>0</v>
      </c>
      <c r="E23" s="150">
        <v>0</v>
      </c>
      <c r="F23" s="150">
        <v>6</v>
      </c>
      <c r="G23" s="150">
        <v>9</v>
      </c>
      <c r="H23" s="150">
        <v>12</v>
      </c>
      <c r="I23" s="150">
        <v>9</v>
      </c>
      <c r="J23" s="150">
        <v>6</v>
      </c>
      <c r="K23" s="150">
        <v>9</v>
      </c>
      <c r="L23" s="150">
        <v>9</v>
      </c>
      <c r="M23" s="150"/>
      <c r="N23" s="150"/>
      <c r="O23" s="154">
        <f t="shared" si="0"/>
        <v>78</v>
      </c>
      <c r="P23" s="180" t="s">
        <v>248</v>
      </c>
      <c r="Q23" s="155">
        <f t="shared" si="1"/>
        <v>18</v>
      </c>
    </row>
    <row r="24" spans="1:17" ht="15.75" customHeight="1" x14ac:dyDescent="0.3">
      <c r="A24" s="150">
        <v>20</v>
      </c>
      <c r="B24" s="151">
        <v>50</v>
      </c>
      <c r="C24" s="152">
        <v>0</v>
      </c>
      <c r="D24" s="152">
        <v>0</v>
      </c>
      <c r="E24" s="152">
        <v>0</v>
      </c>
      <c r="F24" s="152">
        <v>0</v>
      </c>
      <c r="G24" s="152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/>
      <c r="N24" s="153"/>
      <c r="O24" s="154">
        <f t="shared" si="0"/>
        <v>0</v>
      </c>
      <c r="P24" s="180" t="s">
        <v>248</v>
      </c>
      <c r="Q24" s="155">
        <f t="shared" si="1"/>
        <v>0</v>
      </c>
    </row>
    <row r="25" spans="1:17" ht="15.75" customHeight="1" x14ac:dyDescent="0.3">
      <c r="A25" s="150">
        <v>21</v>
      </c>
      <c r="B25" s="151">
        <v>63</v>
      </c>
      <c r="C25" s="150">
        <v>0</v>
      </c>
      <c r="D25" s="150">
        <v>0</v>
      </c>
      <c r="E25" s="150">
        <v>0</v>
      </c>
      <c r="F25" s="150">
        <v>0</v>
      </c>
      <c r="G25" s="150">
        <v>0</v>
      </c>
      <c r="H25" s="150">
        <v>0</v>
      </c>
      <c r="I25" s="150">
        <v>0</v>
      </c>
      <c r="J25" s="150">
        <v>0</v>
      </c>
      <c r="K25" s="150">
        <v>0</v>
      </c>
      <c r="L25" s="150">
        <v>0</v>
      </c>
      <c r="M25" s="150"/>
      <c r="N25" s="150"/>
      <c r="O25" s="154">
        <f t="shared" si="0"/>
        <v>0</v>
      </c>
      <c r="P25" s="180" t="s">
        <v>250</v>
      </c>
      <c r="Q25" s="155">
        <f t="shared" si="1"/>
        <v>0</v>
      </c>
    </row>
    <row r="26" spans="1:17" ht="15.75" customHeight="1" x14ac:dyDescent="0.3">
      <c r="A26" s="150">
        <v>22</v>
      </c>
      <c r="B26" s="151">
        <v>36</v>
      </c>
      <c r="C26" s="150">
        <v>21</v>
      </c>
      <c r="D26" s="150">
        <v>15</v>
      </c>
      <c r="E26" s="150">
        <v>6</v>
      </c>
      <c r="F26" s="150">
        <v>9</v>
      </c>
      <c r="G26" s="150">
        <v>12</v>
      </c>
      <c r="H26" s="150">
        <v>15</v>
      </c>
      <c r="I26" s="150">
        <v>12</v>
      </c>
      <c r="J26" s="150">
        <v>6</v>
      </c>
      <c r="K26" s="150">
        <v>9</v>
      </c>
      <c r="L26" s="150">
        <v>12</v>
      </c>
      <c r="M26" s="150">
        <v>6</v>
      </c>
      <c r="N26" s="150"/>
      <c r="O26" s="154">
        <f t="shared" si="0"/>
        <v>123</v>
      </c>
      <c r="P26" s="180" t="s">
        <v>250</v>
      </c>
      <c r="Q26" s="155">
        <f t="shared" si="1"/>
        <v>42</v>
      </c>
    </row>
    <row r="27" spans="1:17" ht="15.75" customHeight="1" x14ac:dyDescent="0.3">
      <c r="A27" s="150">
        <v>23</v>
      </c>
      <c r="B27" s="151">
        <v>32</v>
      </c>
      <c r="C27" s="150">
        <v>15</v>
      </c>
      <c r="D27" s="150">
        <v>9</v>
      </c>
      <c r="E27" s="150">
        <v>0</v>
      </c>
      <c r="F27" s="150">
        <v>9</v>
      </c>
      <c r="G27" s="150">
        <v>0</v>
      </c>
      <c r="H27" s="150">
        <v>12</v>
      </c>
      <c r="I27" s="150">
        <v>12</v>
      </c>
      <c r="J27" s="150">
        <v>9</v>
      </c>
      <c r="K27" s="150">
        <v>9</v>
      </c>
      <c r="L27" s="150">
        <v>9</v>
      </c>
      <c r="M27" s="150"/>
      <c r="N27" s="150"/>
      <c r="O27" s="154">
        <f t="shared" si="0"/>
        <v>84</v>
      </c>
      <c r="P27" s="180" t="s">
        <v>250</v>
      </c>
      <c r="Q27" s="155">
        <f t="shared" si="1"/>
        <v>24</v>
      </c>
    </row>
    <row r="28" spans="1:17" ht="15.75" customHeight="1" x14ac:dyDescent="0.3">
      <c r="A28" s="150">
        <v>24</v>
      </c>
      <c r="B28" s="151">
        <v>114</v>
      </c>
      <c r="C28" s="152">
        <v>24</v>
      </c>
      <c r="D28" s="152">
        <v>15</v>
      </c>
      <c r="E28" s="152">
        <v>6</v>
      </c>
      <c r="F28" s="152">
        <v>9</v>
      </c>
      <c r="G28" s="152">
        <v>12</v>
      </c>
      <c r="H28" s="152">
        <v>15</v>
      </c>
      <c r="I28" s="152">
        <v>12</v>
      </c>
      <c r="J28" s="152">
        <v>9</v>
      </c>
      <c r="K28" s="152">
        <v>9</v>
      </c>
      <c r="L28" s="152">
        <v>12</v>
      </c>
      <c r="M28" s="152">
        <v>6</v>
      </c>
      <c r="N28" s="153"/>
      <c r="O28" s="154">
        <f t="shared" si="0"/>
        <v>129</v>
      </c>
      <c r="P28" s="180" t="s">
        <v>250</v>
      </c>
      <c r="Q28" s="155">
        <f t="shared" si="1"/>
        <v>45</v>
      </c>
    </row>
    <row r="29" spans="1:17" ht="15.75" customHeight="1" x14ac:dyDescent="0.3">
      <c r="A29" s="150">
        <v>25</v>
      </c>
      <c r="B29" s="151">
        <v>53</v>
      </c>
      <c r="C29" s="152">
        <v>24</v>
      </c>
      <c r="D29" s="152">
        <v>9</v>
      </c>
      <c r="E29" s="152">
        <v>0</v>
      </c>
      <c r="F29" s="152">
        <v>12</v>
      </c>
      <c r="G29" s="152">
        <v>9</v>
      </c>
      <c r="H29" s="152">
        <v>15</v>
      </c>
      <c r="I29" s="152">
        <v>9</v>
      </c>
      <c r="J29" s="152">
        <v>6</v>
      </c>
      <c r="K29" s="152">
        <v>9</v>
      </c>
      <c r="L29" s="152">
        <v>9</v>
      </c>
      <c r="M29" s="152">
        <v>6</v>
      </c>
      <c r="N29" s="153"/>
      <c r="O29" s="154">
        <f t="shared" ref="O29:O44" si="2">IF(B29="","",SUM(C29:M29)-(N29))</f>
        <v>108</v>
      </c>
      <c r="P29" s="180" t="s">
        <v>251</v>
      </c>
      <c r="Q29" s="155">
        <f t="shared" si="1"/>
        <v>33</v>
      </c>
    </row>
    <row r="30" spans="1:17" ht="15.75" customHeight="1" x14ac:dyDescent="0.3">
      <c r="A30" s="150">
        <v>26</v>
      </c>
      <c r="B30" s="151">
        <v>54</v>
      </c>
      <c r="C30" s="150">
        <v>18</v>
      </c>
      <c r="D30" s="150">
        <v>12</v>
      </c>
      <c r="E30" s="150">
        <v>0</v>
      </c>
      <c r="F30" s="150">
        <v>6</v>
      </c>
      <c r="G30" s="150">
        <v>0</v>
      </c>
      <c r="H30" s="150">
        <v>12</v>
      </c>
      <c r="I30" s="150">
        <v>9</v>
      </c>
      <c r="J30" s="150">
        <v>6</v>
      </c>
      <c r="K30" s="150">
        <v>9</v>
      </c>
      <c r="L30" s="150">
        <v>9</v>
      </c>
      <c r="M30" s="150">
        <v>3</v>
      </c>
      <c r="N30" s="150"/>
      <c r="O30" s="154">
        <f t="shared" si="2"/>
        <v>84</v>
      </c>
      <c r="P30" s="180" t="s">
        <v>251</v>
      </c>
      <c r="Q30" s="155">
        <f t="shared" si="1"/>
        <v>30</v>
      </c>
    </row>
    <row r="31" spans="1:17" ht="15.75" customHeight="1" x14ac:dyDescent="0.3">
      <c r="A31" s="150">
        <v>27</v>
      </c>
      <c r="B31" s="151">
        <v>28</v>
      </c>
      <c r="C31" s="152">
        <v>18</v>
      </c>
      <c r="D31" s="152">
        <v>12</v>
      </c>
      <c r="E31" s="152">
        <v>6</v>
      </c>
      <c r="F31" s="152">
        <v>9</v>
      </c>
      <c r="G31" s="152">
        <v>9</v>
      </c>
      <c r="H31" s="152">
        <v>12</v>
      </c>
      <c r="I31" s="152">
        <v>9</v>
      </c>
      <c r="J31" s="152">
        <v>6</v>
      </c>
      <c r="K31" s="152">
        <v>9</v>
      </c>
      <c r="L31" s="152">
        <v>12</v>
      </c>
      <c r="M31" s="152">
        <v>3</v>
      </c>
      <c r="N31" s="153"/>
      <c r="O31" s="154">
        <f t="shared" si="2"/>
        <v>105</v>
      </c>
      <c r="P31" s="180" t="s">
        <v>251</v>
      </c>
      <c r="Q31" s="155">
        <f t="shared" si="1"/>
        <v>36</v>
      </c>
    </row>
    <row r="32" spans="1:17" ht="15.75" customHeight="1" x14ac:dyDescent="0.3">
      <c r="A32" s="150">
        <v>28</v>
      </c>
      <c r="B32" s="151">
        <v>115</v>
      </c>
      <c r="C32" s="150">
        <v>21</v>
      </c>
      <c r="D32" s="150">
        <v>9</v>
      </c>
      <c r="E32" s="150">
        <v>6</v>
      </c>
      <c r="F32" s="150">
        <v>6</v>
      </c>
      <c r="G32" s="150">
        <v>12</v>
      </c>
      <c r="H32" s="150">
        <v>12</v>
      </c>
      <c r="I32" s="150">
        <v>12</v>
      </c>
      <c r="J32" s="150">
        <v>9</v>
      </c>
      <c r="K32" s="150">
        <v>9</v>
      </c>
      <c r="L32" s="150">
        <v>12</v>
      </c>
      <c r="M32" s="150">
        <v>6</v>
      </c>
      <c r="N32" s="150"/>
      <c r="O32" s="154">
        <f t="shared" si="2"/>
        <v>114</v>
      </c>
      <c r="P32" s="180" t="s">
        <v>251</v>
      </c>
      <c r="Q32" s="155">
        <f t="shared" si="1"/>
        <v>36</v>
      </c>
    </row>
    <row r="33" spans="1:17" ht="15.75" customHeight="1" x14ac:dyDescent="0.3">
      <c r="A33" s="150">
        <v>29</v>
      </c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154" t="str">
        <f t="shared" si="2"/>
        <v/>
      </c>
      <c r="P33" s="180"/>
      <c r="Q33" s="155">
        <f t="shared" si="1"/>
        <v>0</v>
      </c>
    </row>
    <row r="34" spans="1:17" ht="15.75" customHeight="1" x14ac:dyDescent="0.3">
      <c r="A34" s="150">
        <v>30</v>
      </c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154" t="str">
        <f t="shared" si="2"/>
        <v/>
      </c>
      <c r="P34" s="180"/>
      <c r="Q34" s="155">
        <f t="shared" si="1"/>
        <v>0</v>
      </c>
    </row>
    <row r="35" spans="1:17" ht="15.75" customHeight="1" x14ac:dyDescent="0.3">
      <c r="A35" s="150">
        <v>31</v>
      </c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154" t="str">
        <f t="shared" si="2"/>
        <v/>
      </c>
      <c r="P35" s="180"/>
      <c r="Q35" s="155">
        <f t="shared" si="1"/>
        <v>0</v>
      </c>
    </row>
    <row r="36" spans="1:17" ht="15.75" customHeight="1" x14ac:dyDescent="0.3">
      <c r="A36" s="150">
        <v>32</v>
      </c>
      <c r="B36" s="151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4" t="str">
        <f t="shared" si="2"/>
        <v/>
      </c>
      <c r="P36" s="180"/>
      <c r="Q36" s="155">
        <f t="shared" si="1"/>
        <v>0</v>
      </c>
    </row>
    <row r="37" spans="1:17" ht="15.75" customHeight="1" x14ac:dyDescent="0.3">
      <c r="A37" s="150"/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154" t="str">
        <f t="shared" si="2"/>
        <v/>
      </c>
      <c r="P37" s="180"/>
      <c r="Q37" s="155">
        <f t="shared" si="1"/>
        <v>0</v>
      </c>
    </row>
    <row r="38" spans="1:17" ht="15.75" customHeight="1" x14ac:dyDescent="0.3">
      <c r="A38" s="150"/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4" t="str">
        <f t="shared" si="2"/>
        <v/>
      </c>
      <c r="P38" s="180"/>
      <c r="Q38" s="155">
        <f t="shared" si="1"/>
        <v>0</v>
      </c>
    </row>
    <row r="39" spans="1:17" ht="15.75" customHeight="1" x14ac:dyDescent="0.3">
      <c r="A39" s="150"/>
      <c r="B39" s="151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4" t="str">
        <f t="shared" si="2"/>
        <v/>
      </c>
      <c r="P39" s="180"/>
      <c r="Q39" s="155">
        <f t="shared" si="1"/>
        <v>0</v>
      </c>
    </row>
    <row r="40" spans="1:17" ht="15.75" customHeight="1" x14ac:dyDescent="0.3">
      <c r="A40" s="150"/>
      <c r="B40" s="151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4" t="str">
        <f t="shared" si="2"/>
        <v/>
      </c>
      <c r="P40" s="180"/>
      <c r="Q40" s="155">
        <f t="shared" si="1"/>
        <v>0</v>
      </c>
    </row>
    <row r="41" spans="1:17" ht="15.75" customHeight="1" x14ac:dyDescent="0.3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3"/>
      <c r="O41" s="154" t="str">
        <f t="shared" si="2"/>
        <v/>
      </c>
      <c r="P41" s="180"/>
      <c r="Q41" s="155">
        <f t="shared" si="1"/>
        <v>0</v>
      </c>
    </row>
    <row r="42" spans="1:17" ht="15.75" customHeight="1" x14ac:dyDescent="0.3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4" t="str">
        <f t="shared" si="2"/>
        <v/>
      </c>
      <c r="P42" s="180"/>
      <c r="Q42" s="155">
        <f t="shared" si="1"/>
        <v>0</v>
      </c>
    </row>
    <row r="43" spans="1:17" ht="15.75" customHeight="1" x14ac:dyDescent="0.3">
      <c r="A43" s="150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4" t="str">
        <f t="shared" si="2"/>
        <v/>
      </c>
      <c r="P43" s="180"/>
      <c r="Q43" s="155">
        <f t="shared" si="1"/>
        <v>0</v>
      </c>
    </row>
    <row r="44" spans="1:17" ht="15.75" customHeight="1" x14ac:dyDescent="0.3">
      <c r="A44" s="150"/>
      <c r="B44" s="151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4" t="str">
        <f t="shared" si="2"/>
        <v/>
      </c>
      <c r="P44" s="180"/>
      <c r="Q44" s="155">
        <f t="shared" si="1"/>
        <v>0</v>
      </c>
    </row>
  </sheetData>
  <mergeCells count="9"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W44"/>
  <sheetViews>
    <sheetView workbookViewId="0">
      <selection activeCell="C11" sqref="C11"/>
    </sheetView>
  </sheetViews>
  <sheetFormatPr defaultColWidth="9.109375" defaultRowHeight="17.399999999999999" x14ac:dyDescent="0.3"/>
  <cols>
    <col min="1" max="1" width="4.109375" style="54" customWidth="1"/>
    <col min="2" max="2" width="9.5546875" style="156" customWidth="1"/>
    <col min="3" max="14" width="4.6640625" style="54" customWidth="1"/>
    <col min="15" max="15" width="5.44140625" style="47" customWidth="1"/>
    <col min="16" max="16" width="7.88671875" style="157" customWidth="1"/>
    <col min="17" max="17" width="11.109375" style="47" bestFit="1" customWidth="1"/>
    <col min="18" max="18" width="9.109375" style="47"/>
    <col min="19" max="19" width="22.33203125" style="190" bestFit="1" customWidth="1"/>
    <col min="20" max="20" width="9.109375" style="163"/>
    <col min="21" max="16384" width="9.109375" style="47"/>
  </cols>
  <sheetData>
    <row r="1" spans="1:75" x14ac:dyDescent="0.3">
      <c r="N1" s="281" t="s">
        <v>107</v>
      </c>
      <c r="O1" s="282"/>
      <c r="P1" s="183">
        <v>2</v>
      </c>
      <c r="S1" s="188" t="s">
        <v>117</v>
      </c>
      <c r="T1" s="191" t="s">
        <v>118</v>
      </c>
    </row>
    <row r="2" spans="1:75" ht="15.75" customHeight="1" x14ac:dyDescent="0.3">
      <c r="A2" s="283" t="s">
        <v>50</v>
      </c>
      <c r="B2" s="284"/>
      <c r="C2" s="284"/>
      <c r="D2" s="285" t="s">
        <v>277</v>
      </c>
      <c r="E2" s="285"/>
      <c r="F2" s="285"/>
      <c r="G2" s="285"/>
      <c r="H2" s="285"/>
      <c r="I2" s="286"/>
      <c r="J2" s="286"/>
      <c r="K2" s="287"/>
      <c r="N2" s="281" t="s">
        <v>108</v>
      </c>
      <c r="O2" s="282"/>
      <c r="P2" s="183">
        <v>0</v>
      </c>
      <c r="Q2" s="185" t="s">
        <v>110</v>
      </c>
      <c r="R2" s="174"/>
      <c r="S2" s="189" t="s">
        <v>111</v>
      </c>
      <c r="T2" s="192">
        <f>MAX(O5:O36)</f>
        <v>126</v>
      </c>
    </row>
    <row r="3" spans="1:75" ht="15.75" customHeight="1" x14ac:dyDescent="0.25">
      <c r="A3" s="283" t="s">
        <v>0</v>
      </c>
      <c r="B3" s="284"/>
      <c r="C3" s="284"/>
      <c r="D3" s="288" t="s">
        <v>278</v>
      </c>
      <c r="E3" s="288"/>
      <c r="F3" s="289"/>
      <c r="G3" s="290" t="s">
        <v>104</v>
      </c>
      <c r="H3" s="291"/>
      <c r="I3" s="291"/>
      <c r="J3" s="292" t="s">
        <v>246</v>
      </c>
      <c r="K3" s="293"/>
      <c r="L3" s="175"/>
      <c r="M3" s="176"/>
      <c r="N3" s="281" t="s">
        <v>109</v>
      </c>
      <c r="O3" s="282"/>
      <c r="P3" s="184">
        <v>4</v>
      </c>
      <c r="Q3" s="186">
        <f>SUM((P1*4)+(P2*2)+P3)</f>
        <v>12</v>
      </c>
      <c r="R3" s="177"/>
      <c r="S3" s="189" t="s">
        <v>112</v>
      </c>
      <c r="T3" s="192">
        <f>MAX(C5:C36)</f>
        <v>24</v>
      </c>
    </row>
    <row r="4" spans="1:75" s="44" customFormat="1" ht="21" customHeight="1" x14ac:dyDescent="0.2">
      <c r="A4" s="173"/>
      <c r="B4" s="144" t="s">
        <v>1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  <c r="J4" s="145" t="s">
        <v>10</v>
      </c>
      <c r="K4" s="145" t="s">
        <v>11</v>
      </c>
      <c r="L4" s="145" t="s">
        <v>33</v>
      </c>
      <c r="M4" s="145" t="s">
        <v>13</v>
      </c>
      <c r="N4" s="146" t="s">
        <v>14</v>
      </c>
      <c r="O4" s="147" t="s">
        <v>100</v>
      </c>
      <c r="P4" s="148" t="s">
        <v>106</v>
      </c>
      <c r="Q4" s="42" t="s">
        <v>18</v>
      </c>
      <c r="R4" s="178"/>
      <c r="S4" s="189" t="s">
        <v>51</v>
      </c>
      <c r="T4" s="192">
        <v>162</v>
      </c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</row>
    <row r="5" spans="1:75" ht="15.75" customHeight="1" x14ac:dyDescent="0.3">
      <c r="A5" s="150">
        <v>1</v>
      </c>
      <c r="B5" s="151" t="s">
        <v>242</v>
      </c>
      <c r="C5" s="152">
        <v>15</v>
      </c>
      <c r="D5" s="152">
        <v>0</v>
      </c>
      <c r="E5" s="152">
        <v>0</v>
      </c>
      <c r="F5" s="152">
        <v>9</v>
      </c>
      <c r="G5" s="152">
        <v>12</v>
      </c>
      <c r="H5" s="152">
        <v>12</v>
      </c>
      <c r="I5" s="152">
        <v>9</v>
      </c>
      <c r="J5" s="152">
        <v>9</v>
      </c>
      <c r="K5" s="152">
        <v>9</v>
      </c>
      <c r="L5" s="152">
        <v>9</v>
      </c>
      <c r="M5" s="152"/>
      <c r="N5" s="153"/>
      <c r="O5" s="154">
        <f t="shared" ref="O5:O21" si="0">IF(B5="","",SUM(C5:M5)-(N5))</f>
        <v>84</v>
      </c>
      <c r="P5" s="180" t="s">
        <v>101</v>
      </c>
      <c r="Q5" s="155">
        <f t="shared" ref="Q5:Q44" si="1">SUM(C5:E5)</f>
        <v>15</v>
      </c>
      <c r="S5" s="189" t="s">
        <v>113</v>
      </c>
      <c r="T5" s="192">
        <v>933</v>
      </c>
    </row>
    <row r="6" spans="1:75" ht="15.75" customHeight="1" x14ac:dyDescent="0.3">
      <c r="A6" s="150">
        <v>2</v>
      </c>
      <c r="B6" s="151" t="s">
        <v>276</v>
      </c>
      <c r="C6" s="152">
        <v>21</v>
      </c>
      <c r="D6" s="152">
        <v>0</v>
      </c>
      <c r="E6" s="152">
        <v>9</v>
      </c>
      <c r="F6" s="152">
        <v>9</v>
      </c>
      <c r="G6" s="152">
        <v>12</v>
      </c>
      <c r="H6" s="152">
        <v>15</v>
      </c>
      <c r="I6" s="152">
        <v>9</v>
      </c>
      <c r="J6" s="152">
        <v>9</v>
      </c>
      <c r="K6" s="152">
        <v>9</v>
      </c>
      <c r="L6" s="152">
        <v>12</v>
      </c>
      <c r="M6" s="152">
        <v>3</v>
      </c>
      <c r="N6" s="153"/>
      <c r="O6" s="154">
        <f t="shared" si="0"/>
        <v>108</v>
      </c>
      <c r="P6" s="180" t="s">
        <v>101</v>
      </c>
      <c r="Q6" s="155">
        <f t="shared" si="1"/>
        <v>30</v>
      </c>
      <c r="S6" s="189" t="s">
        <v>114</v>
      </c>
      <c r="T6" s="192" t="s">
        <v>297</v>
      </c>
    </row>
    <row r="7" spans="1:75" ht="15.75" customHeight="1" x14ac:dyDescent="0.3">
      <c r="A7" s="150">
        <v>3</v>
      </c>
      <c r="B7" s="151" t="s">
        <v>279</v>
      </c>
      <c r="C7" s="150">
        <v>21</v>
      </c>
      <c r="D7" s="150">
        <v>0</v>
      </c>
      <c r="E7" s="150">
        <v>0</v>
      </c>
      <c r="F7" s="150">
        <v>9</v>
      </c>
      <c r="G7" s="150">
        <v>12</v>
      </c>
      <c r="H7" s="150">
        <v>15</v>
      </c>
      <c r="I7" s="150">
        <v>9</v>
      </c>
      <c r="J7" s="150">
        <v>9</v>
      </c>
      <c r="K7" s="150">
        <v>9</v>
      </c>
      <c r="L7" s="150">
        <v>12</v>
      </c>
      <c r="M7" s="150"/>
      <c r="N7" s="150"/>
      <c r="O7" s="154">
        <f t="shared" si="0"/>
        <v>96</v>
      </c>
      <c r="P7" s="180" t="s">
        <v>101</v>
      </c>
      <c r="Q7" s="155">
        <f t="shared" si="1"/>
        <v>21</v>
      </c>
      <c r="S7" s="189" t="s">
        <v>115</v>
      </c>
      <c r="T7" s="192">
        <v>381</v>
      </c>
    </row>
    <row r="8" spans="1:75" ht="15.75" customHeight="1" x14ac:dyDescent="0.3">
      <c r="A8" s="150">
        <v>4</v>
      </c>
      <c r="B8" s="151" t="s">
        <v>186</v>
      </c>
      <c r="C8" s="152">
        <v>21</v>
      </c>
      <c r="D8" s="152">
        <v>0</v>
      </c>
      <c r="E8" s="152">
        <v>0</v>
      </c>
      <c r="F8" s="152">
        <v>9</v>
      </c>
      <c r="G8" s="152">
        <v>12</v>
      </c>
      <c r="H8" s="152">
        <v>15</v>
      </c>
      <c r="I8" s="152">
        <v>9</v>
      </c>
      <c r="J8" s="152">
        <v>9</v>
      </c>
      <c r="K8" s="152">
        <v>9</v>
      </c>
      <c r="L8" s="152">
        <v>9</v>
      </c>
      <c r="M8" s="152"/>
      <c r="N8" s="153"/>
      <c r="O8" s="154">
        <f t="shared" si="0"/>
        <v>93</v>
      </c>
      <c r="P8" s="180" t="s">
        <v>101</v>
      </c>
      <c r="Q8" s="155">
        <f t="shared" si="1"/>
        <v>21</v>
      </c>
      <c r="S8" s="189" t="s">
        <v>78</v>
      </c>
      <c r="T8" s="192">
        <v>93</v>
      </c>
    </row>
    <row r="9" spans="1:75" ht="15.75" customHeight="1" x14ac:dyDescent="0.3">
      <c r="A9" s="150">
        <v>5</v>
      </c>
      <c r="B9" s="187">
        <v>31</v>
      </c>
      <c r="C9" s="152">
        <v>24</v>
      </c>
      <c r="D9" s="152">
        <v>12</v>
      </c>
      <c r="E9" s="152">
        <v>6</v>
      </c>
      <c r="F9" s="152">
        <v>9</v>
      </c>
      <c r="G9" s="152">
        <v>9</v>
      </c>
      <c r="H9" s="152">
        <v>15</v>
      </c>
      <c r="I9" s="152">
        <v>12</v>
      </c>
      <c r="J9" s="152">
        <v>6</v>
      </c>
      <c r="K9" s="152">
        <v>12</v>
      </c>
      <c r="L9" s="152">
        <v>12</v>
      </c>
      <c r="M9" s="152">
        <v>6</v>
      </c>
      <c r="N9" s="153"/>
      <c r="O9" s="154">
        <f t="shared" si="0"/>
        <v>123</v>
      </c>
      <c r="P9" s="180" t="s">
        <v>105</v>
      </c>
      <c r="Q9" s="155">
        <f t="shared" si="1"/>
        <v>42</v>
      </c>
      <c r="S9" s="189" t="s">
        <v>79</v>
      </c>
      <c r="T9" s="192">
        <v>48</v>
      </c>
    </row>
    <row r="10" spans="1:75" ht="15.75" customHeight="1" x14ac:dyDescent="0.3">
      <c r="A10" s="150">
        <v>6</v>
      </c>
      <c r="B10" s="187">
        <v>4</v>
      </c>
      <c r="C10" s="152">
        <v>24</v>
      </c>
      <c r="D10" s="152">
        <v>12</v>
      </c>
      <c r="E10" s="152">
        <v>6</v>
      </c>
      <c r="F10" s="152">
        <v>9</v>
      </c>
      <c r="G10" s="152">
        <v>12</v>
      </c>
      <c r="H10" s="152">
        <v>15</v>
      </c>
      <c r="I10" s="152">
        <v>9</v>
      </c>
      <c r="J10" s="152">
        <v>9</v>
      </c>
      <c r="K10" s="152">
        <v>12</v>
      </c>
      <c r="L10" s="152">
        <v>12</v>
      </c>
      <c r="M10" s="152">
        <v>6</v>
      </c>
      <c r="N10" s="153"/>
      <c r="O10" s="154">
        <f t="shared" si="0"/>
        <v>126</v>
      </c>
      <c r="P10" s="180" t="s">
        <v>105</v>
      </c>
      <c r="Q10" s="155">
        <f t="shared" si="1"/>
        <v>42</v>
      </c>
      <c r="S10" s="189" t="s">
        <v>91</v>
      </c>
      <c r="T10" s="192">
        <v>60</v>
      </c>
    </row>
    <row r="11" spans="1:75" ht="15.75" customHeight="1" x14ac:dyDescent="0.3">
      <c r="A11" s="150">
        <v>7</v>
      </c>
      <c r="B11" s="151">
        <v>78</v>
      </c>
      <c r="C11" s="152">
        <v>24</v>
      </c>
      <c r="D11" s="152">
        <v>12</v>
      </c>
      <c r="E11" s="152">
        <v>6</v>
      </c>
      <c r="F11" s="152">
        <v>9</v>
      </c>
      <c r="G11" s="152">
        <v>12</v>
      </c>
      <c r="H11" s="152">
        <v>15</v>
      </c>
      <c r="I11" s="152">
        <v>9</v>
      </c>
      <c r="J11" s="152">
        <v>9</v>
      </c>
      <c r="K11" s="152">
        <v>9</v>
      </c>
      <c r="L11" s="152">
        <v>9</v>
      </c>
      <c r="M11" s="152">
        <v>6</v>
      </c>
      <c r="N11" s="153"/>
      <c r="O11" s="154">
        <f t="shared" si="0"/>
        <v>120</v>
      </c>
      <c r="P11" s="180" t="s">
        <v>105</v>
      </c>
      <c r="Q11" s="155">
        <f t="shared" si="1"/>
        <v>42</v>
      </c>
      <c r="S11" s="189" t="s">
        <v>92</v>
      </c>
      <c r="T11" s="192">
        <v>51</v>
      </c>
    </row>
    <row r="12" spans="1:75" ht="15.75" customHeight="1" x14ac:dyDescent="0.3">
      <c r="A12" s="150">
        <v>8</v>
      </c>
      <c r="B12" s="187">
        <v>30</v>
      </c>
      <c r="C12" s="152">
        <v>21</v>
      </c>
      <c r="D12" s="152">
        <v>9</v>
      </c>
      <c r="E12" s="152">
        <v>6</v>
      </c>
      <c r="F12" s="152">
        <v>9</v>
      </c>
      <c r="G12" s="152">
        <v>12</v>
      </c>
      <c r="H12" s="152">
        <v>15</v>
      </c>
      <c r="I12" s="152">
        <v>9</v>
      </c>
      <c r="J12" s="152">
        <v>6</v>
      </c>
      <c r="K12" s="152">
        <v>9</v>
      </c>
      <c r="L12" s="152">
        <v>9</v>
      </c>
      <c r="M12" s="152">
        <v>6</v>
      </c>
      <c r="N12" s="153"/>
      <c r="O12" s="154">
        <f t="shared" si="0"/>
        <v>111</v>
      </c>
      <c r="P12" s="180" t="s">
        <v>105</v>
      </c>
      <c r="Q12" s="155">
        <f t="shared" si="1"/>
        <v>36</v>
      </c>
      <c r="S12" s="189" t="s">
        <v>116</v>
      </c>
      <c r="T12" s="192">
        <v>936</v>
      </c>
    </row>
    <row r="13" spans="1:75" ht="15.75" customHeight="1" x14ac:dyDescent="0.3">
      <c r="A13" s="150">
        <v>9</v>
      </c>
      <c r="B13" s="151">
        <v>5</v>
      </c>
      <c r="C13" s="152">
        <v>21</v>
      </c>
      <c r="D13" s="152">
        <v>9</v>
      </c>
      <c r="E13" s="152">
        <v>6</v>
      </c>
      <c r="F13" s="152">
        <v>12</v>
      </c>
      <c r="G13" s="152">
        <v>15</v>
      </c>
      <c r="H13" s="152">
        <v>15</v>
      </c>
      <c r="I13" s="152">
        <v>9</v>
      </c>
      <c r="J13" s="152">
        <v>6</v>
      </c>
      <c r="K13" s="152">
        <v>12</v>
      </c>
      <c r="L13" s="152">
        <v>12</v>
      </c>
      <c r="M13" s="152">
        <v>6</v>
      </c>
      <c r="N13" s="153"/>
      <c r="O13" s="154">
        <f t="shared" si="0"/>
        <v>123</v>
      </c>
      <c r="P13" s="180" t="s">
        <v>247</v>
      </c>
      <c r="Q13" s="155">
        <f t="shared" si="1"/>
        <v>36</v>
      </c>
    </row>
    <row r="14" spans="1:75" ht="15.75" customHeight="1" x14ac:dyDescent="0.3">
      <c r="A14" s="150">
        <v>10</v>
      </c>
      <c r="B14" s="151">
        <v>104</v>
      </c>
      <c r="C14" s="152">
        <v>21</v>
      </c>
      <c r="D14" s="152">
        <v>12</v>
      </c>
      <c r="E14" s="152">
        <v>6</v>
      </c>
      <c r="F14" s="152">
        <v>9</v>
      </c>
      <c r="G14" s="152">
        <v>0</v>
      </c>
      <c r="H14" s="152">
        <v>15</v>
      </c>
      <c r="I14" s="152">
        <v>12</v>
      </c>
      <c r="J14" s="152">
        <v>6</v>
      </c>
      <c r="K14" s="152">
        <v>9</v>
      </c>
      <c r="L14" s="152">
        <v>12</v>
      </c>
      <c r="M14" s="152">
        <v>6</v>
      </c>
      <c r="N14" s="153"/>
      <c r="O14" s="154">
        <f t="shared" si="0"/>
        <v>108</v>
      </c>
      <c r="P14" s="180" t="s">
        <v>247</v>
      </c>
      <c r="Q14" s="155">
        <f t="shared" si="1"/>
        <v>39</v>
      </c>
    </row>
    <row r="15" spans="1:75" ht="15.75" customHeight="1" x14ac:dyDescent="0.3">
      <c r="A15" s="150">
        <v>11</v>
      </c>
      <c r="B15" s="151">
        <v>60</v>
      </c>
      <c r="C15" s="152">
        <v>21</v>
      </c>
      <c r="D15" s="152">
        <v>9</v>
      </c>
      <c r="E15" s="152">
        <v>6</v>
      </c>
      <c r="F15" s="152">
        <v>6</v>
      </c>
      <c r="G15" s="152">
        <v>9</v>
      </c>
      <c r="H15" s="152">
        <v>15</v>
      </c>
      <c r="I15" s="152">
        <v>12</v>
      </c>
      <c r="J15" s="152">
        <v>6</v>
      </c>
      <c r="K15" s="152">
        <v>9</v>
      </c>
      <c r="L15" s="152">
        <v>12</v>
      </c>
      <c r="M15" s="152">
        <v>6</v>
      </c>
      <c r="N15" s="153"/>
      <c r="O15" s="154">
        <f t="shared" si="0"/>
        <v>111</v>
      </c>
      <c r="P15" s="180" t="s">
        <v>247</v>
      </c>
      <c r="Q15" s="155">
        <f t="shared" si="1"/>
        <v>36</v>
      </c>
      <c r="R15" s="181"/>
    </row>
    <row r="16" spans="1:75" ht="15.75" customHeight="1" x14ac:dyDescent="0.3">
      <c r="A16" s="150">
        <v>12</v>
      </c>
      <c r="B16" s="151">
        <v>74</v>
      </c>
      <c r="C16" s="152">
        <v>21</v>
      </c>
      <c r="D16" s="152">
        <v>9</v>
      </c>
      <c r="E16" s="152">
        <v>6</v>
      </c>
      <c r="F16" s="152">
        <v>6</v>
      </c>
      <c r="G16" s="152">
        <v>12</v>
      </c>
      <c r="H16" s="152">
        <v>15</v>
      </c>
      <c r="I16" s="152">
        <v>12</v>
      </c>
      <c r="J16" s="152">
        <v>6</v>
      </c>
      <c r="K16" s="152">
        <v>9</v>
      </c>
      <c r="L16" s="152">
        <v>9</v>
      </c>
      <c r="M16" s="152">
        <v>6</v>
      </c>
      <c r="N16" s="153"/>
      <c r="O16" s="154">
        <f t="shared" si="0"/>
        <v>111</v>
      </c>
      <c r="P16" s="180" t="s">
        <v>247</v>
      </c>
      <c r="Q16" s="155">
        <f t="shared" si="1"/>
        <v>36</v>
      </c>
    </row>
    <row r="17" spans="1:17" ht="15.75" customHeight="1" x14ac:dyDescent="0.3">
      <c r="A17" s="150">
        <v>13</v>
      </c>
      <c r="B17" s="151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4" t="str">
        <f t="shared" si="0"/>
        <v/>
      </c>
      <c r="P17" s="180"/>
      <c r="Q17" s="155">
        <f t="shared" si="1"/>
        <v>0</v>
      </c>
    </row>
    <row r="18" spans="1:17" ht="15.75" customHeight="1" x14ac:dyDescent="0.3">
      <c r="A18" s="150">
        <v>14</v>
      </c>
      <c r="B18" s="151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4" t="str">
        <f t="shared" si="0"/>
        <v/>
      </c>
      <c r="P18" s="180"/>
      <c r="Q18" s="155">
        <f t="shared" si="1"/>
        <v>0</v>
      </c>
    </row>
    <row r="19" spans="1:17" ht="15.75" customHeight="1" x14ac:dyDescent="0.3">
      <c r="A19" s="150">
        <v>15</v>
      </c>
      <c r="B19" s="151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3"/>
      <c r="O19" s="154" t="str">
        <f t="shared" si="0"/>
        <v/>
      </c>
      <c r="P19" s="182"/>
      <c r="Q19" s="155">
        <f t="shared" si="1"/>
        <v>0</v>
      </c>
    </row>
    <row r="20" spans="1:17" ht="15.75" customHeight="1" x14ac:dyDescent="0.3">
      <c r="A20" s="150">
        <v>16</v>
      </c>
      <c r="B20" s="151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  <c r="O20" s="154" t="str">
        <f t="shared" si="0"/>
        <v/>
      </c>
      <c r="P20" s="182"/>
      <c r="Q20" s="155">
        <f t="shared" si="1"/>
        <v>0</v>
      </c>
    </row>
    <row r="21" spans="1:17" ht="15.75" customHeight="1" x14ac:dyDescent="0.3">
      <c r="A21" s="150">
        <v>17</v>
      </c>
      <c r="B21" s="151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4" t="str">
        <f t="shared" si="0"/>
        <v/>
      </c>
      <c r="P21" s="180"/>
      <c r="Q21" s="155">
        <f t="shared" si="1"/>
        <v>0</v>
      </c>
    </row>
    <row r="22" spans="1:17" ht="15.75" customHeight="1" x14ac:dyDescent="0.3">
      <c r="A22" s="150">
        <v>18</v>
      </c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4"/>
      <c r="P22" s="180"/>
      <c r="Q22" s="155">
        <f t="shared" si="1"/>
        <v>0</v>
      </c>
    </row>
    <row r="23" spans="1:17" ht="15.75" customHeight="1" x14ac:dyDescent="0.3">
      <c r="A23" s="150">
        <v>19</v>
      </c>
      <c r="B23" s="15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4"/>
      <c r="P23" s="180"/>
      <c r="Q23" s="155">
        <f t="shared" si="1"/>
        <v>0</v>
      </c>
    </row>
    <row r="24" spans="1:17" ht="15.75" customHeight="1" x14ac:dyDescent="0.3">
      <c r="A24" s="150">
        <v>20</v>
      </c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/>
      <c r="O24" s="154"/>
      <c r="P24" s="182"/>
      <c r="Q24" s="155">
        <f t="shared" si="1"/>
        <v>0</v>
      </c>
    </row>
    <row r="25" spans="1:17" ht="15.75" customHeight="1" x14ac:dyDescent="0.3">
      <c r="A25" s="150">
        <v>21</v>
      </c>
      <c r="B25" s="151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4"/>
      <c r="P25" s="180"/>
      <c r="Q25" s="155">
        <f t="shared" si="1"/>
        <v>0</v>
      </c>
    </row>
    <row r="26" spans="1:17" ht="15.75" customHeight="1" x14ac:dyDescent="0.3">
      <c r="A26" s="150">
        <v>22</v>
      </c>
      <c r="B26" s="151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4"/>
      <c r="P26" s="180"/>
      <c r="Q26" s="155">
        <f t="shared" si="1"/>
        <v>0</v>
      </c>
    </row>
    <row r="27" spans="1:17" ht="15.75" customHeight="1" x14ac:dyDescent="0.3">
      <c r="A27" s="150">
        <v>23</v>
      </c>
      <c r="B27" s="15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4"/>
      <c r="P27" s="182"/>
      <c r="Q27" s="155">
        <f t="shared" si="1"/>
        <v>0</v>
      </c>
    </row>
    <row r="28" spans="1:17" ht="15.75" customHeight="1" x14ac:dyDescent="0.3">
      <c r="A28" s="150">
        <v>24</v>
      </c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3"/>
      <c r="O28" s="154"/>
      <c r="P28" s="180"/>
      <c r="Q28" s="155">
        <f t="shared" si="1"/>
        <v>0</v>
      </c>
    </row>
    <row r="29" spans="1:17" ht="15.75" customHeight="1" x14ac:dyDescent="0.3">
      <c r="A29" s="150">
        <v>25</v>
      </c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154" t="str">
        <f t="shared" ref="O29:O44" si="2">IF(B29="","",SUM(C29:M29)-(N29))</f>
        <v/>
      </c>
      <c r="P29" s="180"/>
      <c r="Q29" s="155">
        <f t="shared" si="1"/>
        <v>0</v>
      </c>
    </row>
    <row r="30" spans="1:17" ht="15.75" customHeight="1" x14ac:dyDescent="0.3">
      <c r="A30" s="150">
        <v>26</v>
      </c>
      <c r="B30" s="151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4" t="str">
        <f t="shared" si="2"/>
        <v/>
      </c>
      <c r="P30" s="180"/>
      <c r="Q30" s="155">
        <f t="shared" si="1"/>
        <v>0</v>
      </c>
    </row>
    <row r="31" spans="1:17" ht="15.75" customHeight="1" x14ac:dyDescent="0.3">
      <c r="A31" s="150">
        <v>27</v>
      </c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  <c r="O31" s="154" t="str">
        <f t="shared" si="2"/>
        <v/>
      </c>
      <c r="P31" s="180"/>
      <c r="Q31" s="155">
        <f t="shared" si="1"/>
        <v>0</v>
      </c>
    </row>
    <row r="32" spans="1:17" ht="15.75" customHeight="1" x14ac:dyDescent="0.3">
      <c r="A32" s="150">
        <v>28</v>
      </c>
      <c r="B32" s="151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4" t="str">
        <f t="shared" si="2"/>
        <v/>
      </c>
      <c r="P32" s="180"/>
      <c r="Q32" s="155">
        <f t="shared" si="1"/>
        <v>0</v>
      </c>
    </row>
    <row r="33" spans="1:17" ht="15.75" customHeight="1" x14ac:dyDescent="0.3">
      <c r="A33" s="150">
        <v>29</v>
      </c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154" t="str">
        <f t="shared" si="2"/>
        <v/>
      </c>
      <c r="P33" s="180"/>
      <c r="Q33" s="155">
        <f t="shared" si="1"/>
        <v>0</v>
      </c>
    </row>
    <row r="34" spans="1:17" ht="15.75" customHeight="1" x14ac:dyDescent="0.3">
      <c r="A34" s="150">
        <v>30</v>
      </c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154" t="str">
        <f t="shared" si="2"/>
        <v/>
      </c>
      <c r="P34" s="180"/>
      <c r="Q34" s="155">
        <f t="shared" si="1"/>
        <v>0</v>
      </c>
    </row>
    <row r="35" spans="1:17" ht="15.75" customHeight="1" x14ac:dyDescent="0.3">
      <c r="A35" s="150">
        <v>31</v>
      </c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154" t="str">
        <f t="shared" si="2"/>
        <v/>
      </c>
      <c r="P35" s="180"/>
      <c r="Q35" s="155">
        <f t="shared" si="1"/>
        <v>0</v>
      </c>
    </row>
    <row r="36" spans="1:17" ht="15.75" customHeight="1" x14ac:dyDescent="0.3">
      <c r="A36" s="150">
        <v>32</v>
      </c>
      <c r="B36" s="151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4" t="str">
        <f t="shared" si="2"/>
        <v/>
      </c>
      <c r="P36" s="180"/>
      <c r="Q36" s="155">
        <f t="shared" si="1"/>
        <v>0</v>
      </c>
    </row>
    <row r="37" spans="1:17" ht="15.75" customHeight="1" x14ac:dyDescent="0.3">
      <c r="A37" s="150"/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154" t="str">
        <f t="shared" si="2"/>
        <v/>
      </c>
      <c r="P37" s="180"/>
      <c r="Q37" s="155">
        <f t="shared" si="1"/>
        <v>0</v>
      </c>
    </row>
    <row r="38" spans="1:17" ht="15.75" customHeight="1" x14ac:dyDescent="0.3">
      <c r="A38" s="150"/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4" t="str">
        <f t="shared" si="2"/>
        <v/>
      </c>
      <c r="P38" s="180"/>
      <c r="Q38" s="155">
        <f t="shared" si="1"/>
        <v>0</v>
      </c>
    </row>
    <row r="39" spans="1:17" ht="15.75" customHeight="1" x14ac:dyDescent="0.3">
      <c r="A39" s="150"/>
      <c r="B39" s="151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4" t="str">
        <f t="shared" si="2"/>
        <v/>
      </c>
      <c r="P39" s="180"/>
      <c r="Q39" s="155">
        <f t="shared" si="1"/>
        <v>0</v>
      </c>
    </row>
    <row r="40" spans="1:17" ht="15.75" customHeight="1" x14ac:dyDescent="0.3">
      <c r="A40" s="150"/>
      <c r="B40" s="151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4" t="str">
        <f t="shared" si="2"/>
        <v/>
      </c>
      <c r="P40" s="180"/>
      <c r="Q40" s="155">
        <f t="shared" si="1"/>
        <v>0</v>
      </c>
    </row>
    <row r="41" spans="1:17" ht="15.75" customHeight="1" x14ac:dyDescent="0.3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3"/>
      <c r="O41" s="154" t="str">
        <f t="shared" si="2"/>
        <v/>
      </c>
      <c r="P41" s="180"/>
      <c r="Q41" s="155">
        <f t="shared" si="1"/>
        <v>0</v>
      </c>
    </row>
    <row r="42" spans="1:17" ht="15.75" customHeight="1" x14ac:dyDescent="0.3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4" t="str">
        <f t="shared" si="2"/>
        <v/>
      </c>
      <c r="P42" s="180"/>
      <c r="Q42" s="155">
        <f t="shared" si="1"/>
        <v>0</v>
      </c>
    </row>
    <row r="43" spans="1:17" ht="15.75" customHeight="1" x14ac:dyDescent="0.3">
      <c r="A43" s="150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4" t="str">
        <f t="shared" si="2"/>
        <v/>
      </c>
      <c r="P43" s="180"/>
      <c r="Q43" s="155">
        <f t="shared" si="1"/>
        <v>0</v>
      </c>
    </row>
    <row r="44" spans="1:17" ht="15.75" customHeight="1" x14ac:dyDescent="0.3">
      <c r="A44" s="150"/>
      <c r="B44" s="151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4" t="str">
        <f t="shared" si="2"/>
        <v/>
      </c>
      <c r="P44" s="180"/>
      <c r="Q44" s="155">
        <f t="shared" si="1"/>
        <v>0</v>
      </c>
    </row>
  </sheetData>
  <mergeCells count="9"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W44"/>
  <sheetViews>
    <sheetView workbookViewId="0">
      <selection activeCell="T13" sqref="T13"/>
    </sheetView>
  </sheetViews>
  <sheetFormatPr defaultColWidth="9.109375" defaultRowHeight="17.399999999999999" x14ac:dyDescent="0.3"/>
  <cols>
    <col min="1" max="1" width="4.109375" style="54" customWidth="1"/>
    <col min="2" max="2" width="9.5546875" style="156" customWidth="1"/>
    <col min="3" max="14" width="4.6640625" style="54" customWidth="1"/>
    <col min="15" max="15" width="5.44140625" style="47" customWidth="1"/>
    <col min="16" max="16" width="7.88671875" style="157" customWidth="1"/>
    <col min="17" max="17" width="11.109375" style="47" bestFit="1" customWidth="1"/>
    <col min="18" max="18" width="9.109375" style="47"/>
    <col min="19" max="19" width="22.33203125" style="190" bestFit="1" customWidth="1"/>
    <col min="20" max="20" width="9.109375" style="163"/>
    <col min="21" max="16384" width="9.109375" style="47"/>
  </cols>
  <sheetData>
    <row r="1" spans="1:75" x14ac:dyDescent="0.3">
      <c r="N1" s="281" t="s">
        <v>107</v>
      </c>
      <c r="O1" s="282"/>
      <c r="P1" s="183">
        <v>0</v>
      </c>
      <c r="S1" s="188" t="s">
        <v>117</v>
      </c>
      <c r="T1" s="191" t="s">
        <v>118</v>
      </c>
    </row>
    <row r="2" spans="1:75" ht="15.75" customHeight="1" x14ac:dyDescent="0.3">
      <c r="A2" s="283" t="s">
        <v>50</v>
      </c>
      <c r="B2" s="284"/>
      <c r="C2" s="284"/>
      <c r="D2" s="285" t="s">
        <v>169</v>
      </c>
      <c r="E2" s="285"/>
      <c r="F2" s="285"/>
      <c r="G2" s="285"/>
      <c r="H2" s="285"/>
      <c r="I2" s="286"/>
      <c r="J2" s="286"/>
      <c r="K2" s="287"/>
      <c r="N2" s="281" t="s">
        <v>108</v>
      </c>
      <c r="O2" s="282"/>
      <c r="P2" s="183">
        <v>2</v>
      </c>
      <c r="Q2" s="185" t="s">
        <v>110</v>
      </c>
      <c r="R2" s="174"/>
      <c r="S2" s="189" t="s">
        <v>111</v>
      </c>
      <c r="T2" s="192">
        <f>MAX(O5:O36)</f>
        <v>117</v>
      </c>
    </row>
    <row r="3" spans="1:75" ht="15.75" customHeight="1" x14ac:dyDescent="0.25">
      <c r="A3" s="283" t="s">
        <v>0</v>
      </c>
      <c r="B3" s="284"/>
      <c r="C3" s="284"/>
      <c r="D3" s="288" t="s">
        <v>170</v>
      </c>
      <c r="E3" s="288"/>
      <c r="F3" s="289"/>
      <c r="G3" s="290" t="s">
        <v>104</v>
      </c>
      <c r="H3" s="291"/>
      <c r="I3" s="291"/>
      <c r="J3" s="292" t="s">
        <v>245</v>
      </c>
      <c r="K3" s="293"/>
      <c r="L3" s="175"/>
      <c r="M3" s="176"/>
      <c r="N3" s="281" t="s">
        <v>109</v>
      </c>
      <c r="O3" s="282"/>
      <c r="P3" s="184">
        <v>8</v>
      </c>
      <c r="Q3" s="186">
        <f>SUM((P1*4)+(P2*2)+P3)</f>
        <v>12</v>
      </c>
      <c r="R3" s="177"/>
      <c r="S3" s="189" t="s">
        <v>112</v>
      </c>
      <c r="T3" s="192">
        <f>MAX(C5:C36)</f>
        <v>22</v>
      </c>
    </row>
    <row r="4" spans="1:75" s="44" customFormat="1" ht="21" customHeight="1" x14ac:dyDescent="0.2">
      <c r="A4" s="173"/>
      <c r="B4" s="144" t="s">
        <v>1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  <c r="J4" s="145" t="s">
        <v>10</v>
      </c>
      <c r="K4" s="145" t="s">
        <v>11</v>
      </c>
      <c r="L4" s="145" t="s">
        <v>33</v>
      </c>
      <c r="M4" s="145" t="s">
        <v>13</v>
      </c>
      <c r="N4" s="146" t="s">
        <v>14</v>
      </c>
      <c r="O4" s="147" t="s">
        <v>100</v>
      </c>
      <c r="P4" s="148" t="s">
        <v>106</v>
      </c>
      <c r="Q4" s="42" t="s">
        <v>18</v>
      </c>
      <c r="R4" s="178"/>
      <c r="S4" s="189" t="s">
        <v>51</v>
      </c>
      <c r="T4" s="192" t="s">
        <v>297</v>
      </c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</row>
    <row r="5" spans="1:75" ht="15.75" customHeight="1" x14ac:dyDescent="0.3">
      <c r="A5" s="150">
        <v>1</v>
      </c>
      <c r="B5" s="151">
        <v>11</v>
      </c>
      <c r="C5" s="152">
        <v>0</v>
      </c>
      <c r="D5" s="152">
        <v>0</v>
      </c>
      <c r="E5" s="152">
        <v>0</v>
      </c>
      <c r="F5" s="152">
        <v>9</v>
      </c>
      <c r="G5" s="152">
        <v>10</v>
      </c>
      <c r="H5" s="152">
        <v>15</v>
      </c>
      <c r="I5" s="152">
        <v>9</v>
      </c>
      <c r="J5" s="152">
        <v>9</v>
      </c>
      <c r="K5" s="152">
        <v>9</v>
      </c>
      <c r="L5" s="152">
        <v>12</v>
      </c>
      <c r="M5" s="152"/>
      <c r="N5" s="153"/>
      <c r="O5" s="154">
        <f t="shared" ref="O5:O21" si="0">IF(B5="","",SUM(C5:M5)-(N5))</f>
        <v>73</v>
      </c>
      <c r="P5" s="180" t="s">
        <v>102</v>
      </c>
      <c r="Q5" s="155">
        <f t="shared" ref="Q5:Q44" si="1">SUM(C5:E5)</f>
        <v>0</v>
      </c>
      <c r="S5" s="189" t="s">
        <v>113</v>
      </c>
      <c r="T5" s="192" t="s">
        <v>297</v>
      </c>
    </row>
    <row r="6" spans="1:75" ht="15.75" customHeight="1" x14ac:dyDescent="0.3">
      <c r="A6" s="150">
        <v>2</v>
      </c>
      <c r="B6" s="151">
        <v>59</v>
      </c>
      <c r="C6" s="152">
        <v>22</v>
      </c>
      <c r="D6" s="152">
        <v>10</v>
      </c>
      <c r="E6" s="152">
        <v>7</v>
      </c>
      <c r="F6" s="152">
        <v>9</v>
      </c>
      <c r="G6" s="152">
        <v>11</v>
      </c>
      <c r="H6" s="152">
        <v>15</v>
      </c>
      <c r="I6" s="152">
        <v>9</v>
      </c>
      <c r="J6" s="152">
        <v>10</v>
      </c>
      <c r="K6" s="152">
        <v>9</v>
      </c>
      <c r="L6" s="152">
        <v>12</v>
      </c>
      <c r="M6" s="152">
        <v>3</v>
      </c>
      <c r="N6" s="153"/>
      <c r="O6" s="154">
        <f t="shared" si="0"/>
        <v>117</v>
      </c>
      <c r="P6" s="180" t="s">
        <v>102</v>
      </c>
      <c r="Q6" s="155">
        <f t="shared" si="1"/>
        <v>39</v>
      </c>
      <c r="S6" s="189" t="s">
        <v>114</v>
      </c>
      <c r="T6" s="192">
        <v>370</v>
      </c>
    </row>
    <row r="7" spans="1:75" ht="15.75" customHeight="1" x14ac:dyDescent="0.3">
      <c r="A7" s="150">
        <v>3</v>
      </c>
      <c r="B7" s="151">
        <v>54</v>
      </c>
      <c r="C7" s="150">
        <v>19</v>
      </c>
      <c r="D7" s="150">
        <v>11</v>
      </c>
      <c r="E7" s="150">
        <v>8</v>
      </c>
      <c r="F7" s="150">
        <v>9</v>
      </c>
      <c r="G7" s="150">
        <v>9</v>
      </c>
      <c r="H7" s="150">
        <v>15</v>
      </c>
      <c r="I7" s="150">
        <v>9</v>
      </c>
      <c r="J7" s="150">
        <v>10</v>
      </c>
      <c r="K7" s="150">
        <v>9</v>
      </c>
      <c r="L7" s="150">
        <v>11</v>
      </c>
      <c r="M7" s="150">
        <v>1</v>
      </c>
      <c r="N7" s="150"/>
      <c r="O7" s="154">
        <f t="shared" si="0"/>
        <v>111</v>
      </c>
      <c r="P7" s="180" t="s">
        <v>103</v>
      </c>
      <c r="Q7" s="155">
        <f t="shared" si="1"/>
        <v>38</v>
      </c>
      <c r="S7" s="189" t="s">
        <v>115</v>
      </c>
      <c r="T7" s="192">
        <v>285</v>
      </c>
    </row>
    <row r="8" spans="1:75" ht="15.75" customHeight="1" x14ac:dyDescent="0.3">
      <c r="A8" s="150">
        <v>4</v>
      </c>
      <c r="B8" s="151">
        <v>37</v>
      </c>
      <c r="C8" s="152">
        <v>0</v>
      </c>
      <c r="D8" s="152">
        <v>9</v>
      </c>
      <c r="E8" s="152">
        <v>0</v>
      </c>
      <c r="F8" s="152">
        <v>9</v>
      </c>
      <c r="G8" s="152">
        <v>0</v>
      </c>
      <c r="H8" s="152">
        <v>15</v>
      </c>
      <c r="I8" s="152">
        <v>9</v>
      </c>
      <c r="J8" s="152">
        <v>9</v>
      </c>
      <c r="K8" s="152">
        <v>9</v>
      </c>
      <c r="L8" s="152">
        <v>9</v>
      </c>
      <c r="M8" s="152">
        <v>0</v>
      </c>
      <c r="N8" s="153"/>
      <c r="O8" s="154">
        <f t="shared" si="0"/>
        <v>69</v>
      </c>
      <c r="P8" s="180" t="s">
        <v>103</v>
      </c>
      <c r="Q8" s="155">
        <f t="shared" si="1"/>
        <v>9</v>
      </c>
      <c r="S8" s="189" t="s">
        <v>78</v>
      </c>
      <c r="T8" s="192">
        <v>65</v>
      </c>
    </row>
    <row r="9" spans="1:75" ht="15.75" customHeight="1" x14ac:dyDescent="0.3">
      <c r="A9" s="150">
        <v>5</v>
      </c>
      <c r="B9" s="187" t="s">
        <v>219</v>
      </c>
      <c r="C9" s="152">
        <v>0</v>
      </c>
      <c r="D9" s="152">
        <v>9</v>
      </c>
      <c r="E9" s="152">
        <v>0</v>
      </c>
      <c r="F9" s="152">
        <v>6</v>
      </c>
      <c r="G9" s="152">
        <v>0</v>
      </c>
      <c r="H9" s="152">
        <v>9</v>
      </c>
      <c r="I9" s="152">
        <v>0</v>
      </c>
      <c r="J9" s="152">
        <v>6</v>
      </c>
      <c r="K9" s="152">
        <v>0</v>
      </c>
      <c r="L9" s="152">
        <v>12</v>
      </c>
      <c r="M9" s="152"/>
      <c r="N9" s="153"/>
      <c r="O9" s="154">
        <f t="shared" si="0"/>
        <v>42</v>
      </c>
      <c r="P9" s="180" t="s">
        <v>101</v>
      </c>
      <c r="Q9" s="155">
        <f t="shared" si="1"/>
        <v>9</v>
      </c>
      <c r="S9" s="189" t="s">
        <v>79</v>
      </c>
      <c r="T9" s="192">
        <v>39</v>
      </c>
    </row>
    <row r="10" spans="1:75" ht="15.75" customHeight="1" x14ac:dyDescent="0.3">
      <c r="A10" s="150">
        <v>6</v>
      </c>
      <c r="B10" s="187" t="s">
        <v>220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3"/>
      <c r="O10" s="154">
        <f t="shared" si="0"/>
        <v>0</v>
      </c>
      <c r="P10" s="180" t="s">
        <v>101</v>
      </c>
      <c r="Q10" s="155">
        <f t="shared" si="1"/>
        <v>0</v>
      </c>
      <c r="S10" s="189" t="s">
        <v>91</v>
      </c>
      <c r="T10" s="192">
        <v>60</v>
      </c>
    </row>
    <row r="11" spans="1:75" ht="15.75" customHeight="1" x14ac:dyDescent="0.3">
      <c r="A11" s="150">
        <v>7</v>
      </c>
      <c r="B11" s="151" t="s">
        <v>221</v>
      </c>
      <c r="C11" s="152">
        <v>12</v>
      </c>
      <c r="D11" s="152">
        <v>9</v>
      </c>
      <c r="E11" s="152">
        <v>0</v>
      </c>
      <c r="F11" s="152">
        <v>0</v>
      </c>
      <c r="G11" s="152">
        <v>9</v>
      </c>
      <c r="H11" s="152">
        <v>0</v>
      </c>
      <c r="I11" s="152">
        <v>0</v>
      </c>
      <c r="J11" s="152">
        <v>6</v>
      </c>
      <c r="K11" s="152">
        <v>0</v>
      </c>
      <c r="L11" s="152">
        <v>12</v>
      </c>
      <c r="M11" s="152"/>
      <c r="N11" s="153"/>
      <c r="O11" s="154">
        <f t="shared" si="0"/>
        <v>48</v>
      </c>
      <c r="P11" s="180" t="s">
        <v>101</v>
      </c>
      <c r="Q11" s="155">
        <f t="shared" si="1"/>
        <v>21</v>
      </c>
      <c r="S11" s="189" t="s">
        <v>92</v>
      </c>
      <c r="T11" s="192">
        <v>45</v>
      </c>
    </row>
    <row r="12" spans="1:75" ht="15.75" customHeight="1" x14ac:dyDescent="0.3">
      <c r="A12" s="150">
        <v>8</v>
      </c>
      <c r="B12" s="187" t="s">
        <v>189</v>
      </c>
      <c r="C12" s="152">
        <v>0</v>
      </c>
      <c r="D12" s="152">
        <v>0</v>
      </c>
      <c r="E12" s="152">
        <v>0</v>
      </c>
      <c r="F12" s="152">
        <v>6</v>
      </c>
      <c r="G12" s="152">
        <v>9</v>
      </c>
      <c r="H12" s="152">
        <v>0</v>
      </c>
      <c r="I12" s="152">
        <v>0</v>
      </c>
      <c r="J12" s="152">
        <v>6</v>
      </c>
      <c r="K12" s="152">
        <v>6</v>
      </c>
      <c r="L12" s="152">
        <v>6</v>
      </c>
      <c r="M12" s="152"/>
      <c r="N12" s="153"/>
      <c r="O12" s="154">
        <f t="shared" si="0"/>
        <v>33</v>
      </c>
      <c r="P12" s="180" t="s">
        <v>101</v>
      </c>
      <c r="Q12" s="155">
        <f t="shared" si="1"/>
        <v>0</v>
      </c>
      <c r="S12" s="189" t="s">
        <v>116</v>
      </c>
      <c r="T12" s="192">
        <v>595</v>
      </c>
    </row>
    <row r="13" spans="1:75" ht="15.75" customHeight="1" x14ac:dyDescent="0.3">
      <c r="A13" s="150">
        <v>9</v>
      </c>
      <c r="B13" s="151" t="s">
        <v>234</v>
      </c>
      <c r="C13" s="152">
        <v>0</v>
      </c>
      <c r="D13" s="152">
        <v>9</v>
      </c>
      <c r="E13" s="152">
        <v>0</v>
      </c>
      <c r="F13" s="152">
        <v>9</v>
      </c>
      <c r="G13" s="152">
        <v>0</v>
      </c>
      <c r="H13" s="152">
        <v>12</v>
      </c>
      <c r="I13" s="152">
        <v>9</v>
      </c>
      <c r="J13" s="152">
        <v>9</v>
      </c>
      <c r="K13" s="152">
        <v>9</v>
      </c>
      <c r="L13" s="152">
        <v>9</v>
      </c>
      <c r="M13" s="152"/>
      <c r="N13" s="153"/>
      <c r="O13" s="154">
        <f t="shared" si="0"/>
        <v>66</v>
      </c>
      <c r="P13" s="180" t="s">
        <v>101</v>
      </c>
      <c r="Q13" s="155">
        <f t="shared" si="1"/>
        <v>9</v>
      </c>
    </row>
    <row r="14" spans="1:75" ht="15.75" customHeight="1" x14ac:dyDescent="0.3">
      <c r="A14" s="150">
        <v>10</v>
      </c>
      <c r="B14" s="151" t="s">
        <v>206</v>
      </c>
      <c r="C14" s="152">
        <v>0</v>
      </c>
      <c r="D14" s="152">
        <v>0</v>
      </c>
      <c r="E14" s="152">
        <v>9</v>
      </c>
      <c r="F14" s="152">
        <v>12</v>
      </c>
      <c r="G14" s="152">
        <v>15</v>
      </c>
      <c r="H14" s="152">
        <v>12</v>
      </c>
      <c r="I14" s="152">
        <v>9</v>
      </c>
      <c r="J14" s="152">
        <v>9</v>
      </c>
      <c r="K14" s="152">
        <v>9</v>
      </c>
      <c r="L14" s="152">
        <v>9</v>
      </c>
      <c r="M14" s="152"/>
      <c r="N14" s="153"/>
      <c r="O14" s="154">
        <f t="shared" si="0"/>
        <v>84</v>
      </c>
      <c r="P14" s="180" t="s">
        <v>101</v>
      </c>
      <c r="Q14" s="155">
        <f t="shared" si="1"/>
        <v>9</v>
      </c>
    </row>
    <row r="15" spans="1:75" ht="15.75" customHeight="1" x14ac:dyDescent="0.3">
      <c r="A15" s="150">
        <v>11</v>
      </c>
      <c r="B15" s="151" t="s">
        <v>235</v>
      </c>
      <c r="C15" s="152">
        <v>12</v>
      </c>
      <c r="D15" s="152">
        <v>0</v>
      </c>
      <c r="E15" s="152">
        <v>0</v>
      </c>
      <c r="F15" s="152">
        <v>9</v>
      </c>
      <c r="G15" s="152">
        <v>9</v>
      </c>
      <c r="H15" s="152">
        <v>9</v>
      </c>
      <c r="I15" s="152">
        <v>9</v>
      </c>
      <c r="J15" s="152">
        <v>9</v>
      </c>
      <c r="K15" s="152">
        <v>9</v>
      </c>
      <c r="L15" s="152">
        <v>9</v>
      </c>
      <c r="M15" s="152"/>
      <c r="N15" s="153"/>
      <c r="O15" s="154">
        <f t="shared" si="0"/>
        <v>75</v>
      </c>
      <c r="P15" s="180" t="s">
        <v>101</v>
      </c>
      <c r="Q15" s="155">
        <f t="shared" si="1"/>
        <v>12</v>
      </c>
      <c r="R15" s="181"/>
    </row>
    <row r="16" spans="1:75" ht="15.75" customHeight="1" x14ac:dyDescent="0.3">
      <c r="A16" s="150">
        <v>12</v>
      </c>
      <c r="B16" s="151" t="s">
        <v>199</v>
      </c>
      <c r="C16" s="152">
        <v>0</v>
      </c>
      <c r="D16" s="152">
        <v>0</v>
      </c>
      <c r="E16" s="152">
        <v>0</v>
      </c>
      <c r="F16" s="152">
        <v>9</v>
      </c>
      <c r="G16" s="152">
        <v>0</v>
      </c>
      <c r="H16" s="152">
        <v>15</v>
      </c>
      <c r="I16" s="152">
        <v>9</v>
      </c>
      <c r="J16" s="152">
        <v>9</v>
      </c>
      <c r="K16" s="152">
        <v>9</v>
      </c>
      <c r="L16" s="152">
        <v>9</v>
      </c>
      <c r="M16" s="152"/>
      <c r="N16" s="153"/>
      <c r="O16" s="154">
        <f t="shared" si="0"/>
        <v>60</v>
      </c>
      <c r="P16" s="180" t="s">
        <v>101</v>
      </c>
      <c r="Q16" s="155">
        <f t="shared" si="1"/>
        <v>0</v>
      </c>
    </row>
    <row r="17" spans="1:17" ht="15.75" customHeight="1" x14ac:dyDescent="0.3">
      <c r="A17" s="150">
        <v>13</v>
      </c>
      <c r="B17" s="151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4" t="str">
        <f t="shared" si="0"/>
        <v/>
      </c>
      <c r="P17" s="180"/>
      <c r="Q17" s="155">
        <f t="shared" si="1"/>
        <v>0</v>
      </c>
    </row>
    <row r="18" spans="1:17" ht="15.75" customHeight="1" x14ac:dyDescent="0.3">
      <c r="A18" s="150">
        <v>14</v>
      </c>
      <c r="B18" s="151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4" t="str">
        <f t="shared" si="0"/>
        <v/>
      </c>
      <c r="P18" s="180"/>
      <c r="Q18" s="155">
        <f t="shared" si="1"/>
        <v>0</v>
      </c>
    </row>
    <row r="19" spans="1:17" ht="15.75" customHeight="1" x14ac:dyDescent="0.3">
      <c r="A19" s="150">
        <v>15</v>
      </c>
      <c r="B19" s="151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3"/>
      <c r="O19" s="154" t="str">
        <f t="shared" si="0"/>
        <v/>
      </c>
      <c r="P19" s="182"/>
      <c r="Q19" s="155">
        <f t="shared" si="1"/>
        <v>0</v>
      </c>
    </row>
    <row r="20" spans="1:17" ht="15.75" customHeight="1" x14ac:dyDescent="0.3">
      <c r="A20" s="150">
        <v>16</v>
      </c>
      <c r="B20" s="151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  <c r="O20" s="154" t="str">
        <f t="shared" si="0"/>
        <v/>
      </c>
      <c r="P20" s="182"/>
      <c r="Q20" s="155">
        <f t="shared" si="1"/>
        <v>0</v>
      </c>
    </row>
    <row r="21" spans="1:17" ht="15.75" customHeight="1" x14ac:dyDescent="0.3">
      <c r="A21" s="150">
        <v>17</v>
      </c>
      <c r="B21" s="151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4" t="str">
        <f t="shared" si="0"/>
        <v/>
      </c>
      <c r="P21" s="180"/>
      <c r="Q21" s="155">
        <f t="shared" si="1"/>
        <v>0</v>
      </c>
    </row>
    <row r="22" spans="1:17" ht="15.75" customHeight="1" x14ac:dyDescent="0.3">
      <c r="A22" s="150">
        <v>18</v>
      </c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4"/>
      <c r="P22" s="180"/>
      <c r="Q22" s="155">
        <f t="shared" si="1"/>
        <v>0</v>
      </c>
    </row>
    <row r="23" spans="1:17" ht="15.75" customHeight="1" x14ac:dyDescent="0.3">
      <c r="A23" s="150">
        <v>19</v>
      </c>
      <c r="B23" s="15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4"/>
      <c r="P23" s="180"/>
      <c r="Q23" s="155">
        <f t="shared" si="1"/>
        <v>0</v>
      </c>
    </row>
    <row r="24" spans="1:17" ht="15.75" customHeight="1" x14ac:dyDescent="0.3">
      <c r="A24" s="150">
        <v>20</v>
      </c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/>
      <c r="O24" s="154"/>
      <c r="P24" s="182"/>
      <c r="Q24" s="155">
        <f t="shared" si="1"/>
        <v>0</v>
      </c>
    </row>
    <row r="25" spans="1:17" ht="15.75" customHeight="1" x14ac:dyDescent="0.3">
      <c r="A25" s="150">
        <v>21</v>
      </c>
      <c r="B25" s="151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4"/>
      <c r="P25" s="180"/>
      <c r="Q25" s="155">
        <f t="shared" si="1"/>
        <v>0</v>
      </c>
    </row>
    <row r="26" spans="1:17" ht="15.75" customHeight="1" x14ac:dyDescent="0.3">
      <c r="A26" s="150">
        <v>22</v>
      </c>
      <c r="B26" s="151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4"/>
      <c r="P26" s="180"/>
      <c r="Q26" s="155">
        <f t="shared" si="1"/>
        <v>0</v>
      </c>
    </row>
    <row r="27" spans="1:17" ht="15.75" customHeight="1" x14ac:dyDescent="0.3">
      <c r="A27" s="150">
        <v>23</v>
      </c>
      <c r="B27" s="15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4"/>
      <c r="P27" s="182"/>
      <c r="Q27" s="155">
        <f t="shared" si="1"/>
        <v>0</v>
      </c>
    </row>
    <row r="28" spans="1:17" ht="15.75" customHeight="1" x14ac:dyDescent="0.3">
      <c r="A28" s="150">
        <v>24</v>
      </c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3"/>
      <c r="O28" s="154"/>
      <c r="P28" s="180"/>
      <c r="Q28" s="155">
        <f t="shared" si="1"/>
        <v>0</v>
      </c>
    </row>
    <row r="29" spans="1:17" ht="15.75" customHeight="1" x14ac:dyDescent="0.3">
      <c r="A29" s="150">
        <v>25</v>
      </c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154" t="str">
        <f t="shared" ref="O29:O44" si="2">IF(B29="","",SUM(C29:M29)-(N29))</f>
        <v/>
      </c>
      <c r="P29" s="180"/>
      <c r="Q29" s="155">
        <f t="shared" si="1"/>
        <v>0</v>
      </c>
    </row>
    <row r="30" spans="1:17" ht="15.75" customHeight="1" x14ac:dyDescent="0.3">
      <c r="A30" s="150">
        <v>26</v>
      </c>
      <c r="B30" s="151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4" t="str">
        <f t="shared" si="2"/>
        <v/>
      </c>
      <c r="P30" s="180"/>
      <c r="Q30" s="155">
        <f t="shared" si="1"/>
        <v>0</v>
      </c>
    </row>
    <row r="31" spans="1:17" ht="15.75" customHeight="1" x14ac:dyDescent="0.3">
      <c r="A31" s="150">
        <v>27</v>
      </c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  <c r="O31" s="154" t="str">
        <f t="shared" si="2"/>
        <v/>
      </c>
      <c r="P31" s="180"/>
      <c r="Q31" s="155">
        <f t="shared" si="1"/>
        <v>0</v>
      </c>
    </row>
    <row r="32" spans="1:17" ht="15.75" customHeight="1" x14ac:dyDescent="0.3">
      <c r="A32" s="150">
        <v>28</v>
      </c>
      <c r="B32" s="151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4" t="str">
        <f t="shared" si="2"/>
        <v/>
      </c>
      <c r="P32" s="180"/>
      <c r="Q32" s="155">
        <f t="shared" si="1"/>
        <v>0</v>
      </c>
    </row>
    <row r="33" spans="1:17" ht="15.75" customHeight="1" x14ac:dyDescent="0.3">
      <c r="A33" s="150">
        <v>29</v>
      </c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154" t="str">
        <f t="shared" si="2"/>
        <v/>
      </c>
      <c r="P33" s="180"/>
      <c r="Q33" s="155">
        <f t="shared" si="1"/>
        <v>0</v>
      </c>
    </row>
    <row r="34" spans="1:17" ht="15.75" customHeight="1" x14ac:dyDescent="0.3">
      <c r="A34" s="150">
        <v>30</v>
      </c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154" t="str">
        <f t="shared" si="2"/>
        <v/>
      </c>
      <c r="P34" s="180"/>
      <c r="Q34" s="155">
        <f t="shared" si="1"/>
        <v>0</v>
      </c>
    </row>
    <row r="35" spans="1:17" ht="15.75" customHeight="1" x14ac:dyDescent="0.3">
      <c r="A35" s="150">
        <v>31</v>
      </c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154" t="str">
        <f t="shared" si="2"/>
        <v/>
      </c>
      <c r="P35" s="180"/>
      <c r="Q35" s="155">
        <f t="shared" si="1"/>
        <v>0</v>
      </c>
    </row>
    <row r="36" spans="1:17" ht="15.75" customHeight="1" x14ac:dyDescent="0.3">
      <c r="A36" s="150">
        <v>32</v>
      </c>
      <c r="B36" s="151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4" t="str">
        <f t="shared" si="2"/>
        <v/>
      </c>
      <c r="P36" s="180"/>
      <c r="Q36" s="155">
        <f t="shared" si="1"/>
        <v>0</v>
      </c>
    </row>
    <row r="37" spans="1:17" ht="15.75" customHeight="1" x14ac:dyDescent="0.3">
      <c r="A37" s="150"/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154" t="str">
        <f t="shared" si="2"/>
        <v/>
      </c>
      <c r="P37" s="180"/>
      <c r="Q37" s="155">
        <f t="shared" si="1"/>
        <v>0</v>
      </c>
    </row>
    <row r="38" spans="1:17" ht="15.75" customHeight="1" x14ac:dyDescent="0.3">
      <c r="A38" s="150"/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4" t="str">
        <f t="shared" si="2"/>
        <v/>
      </c>
      <c r="P38" s="180"/>
      <c r="Q38" s="155">
        <f t="shared" si="1"/>
        <v>0</v>
      </c>
    </row>
    <row r="39" spans="1:17" ht="15.75" customHeight="1" x14ac:dyDescent="0.3">
      <c r="A39" s="150"/>
      <c r="B39" s="151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4" t="str">
        <f t="shared" si="2"/>
        <v/>
      </c>
      <c r="P39" s="180"/>
      <c r="Q39" s="155">
        <f t="shared" si="1"/>
        <v>0</v>
      </c>
    </row>
    <row r="40" spans="1:17" ht="15.75" customHeight="1" x14ac:dyDescent="0.3">
      <c r="A40" s="150"/>
      <c r="B40" s="151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4" t="str">
        <f t="shared" si="2"/>
        <v/>
      </c>
      <c r="P40" s="180"/>
      <c r="Q40" s="155">
        <f t="shared" si="1"/>
        <v>0</v>
      </c>
    </row>
    <row r="41" spans="1:17" ht="15.75" customHeight="1" x14ac:dyDescent="0.3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3"/>
      <c r="O41" s="154" t="str">
        <f t="shared" si="2"/>
        <v/>
      </c>
      <c r="P41" s="180"/>
      <c r="Q41" s="155">
        <f t="shared" si="1"/>
        <v>0</v>
      </c>
    </row>
    <row r="42" spans="1:17" ht="15.75" customHeight="1" x14ac:dyDescent="0.3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4" t="str">
        <f t="shared" si="2"/>
        <v/>
      </c>
      <c r="P42" s="180"/>
      <c r="Q42" s="155">
        <f t="shared" si="1"/>
        <v>0</v>
      </c>
    </row>
    <row r="43" spans="1:17" ht="15.75" customHeight="1" x14ac:dyDescent="0.3">
      <c r="A43" s="150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4" t="str">
        <f t="shared" si="2"/>
        <v/>
      </c>
      <c r="P43" s="180"/>
      <c r="Q43" s="155">
        <f t="shared" si="1"/>
        <v>0</v>
      </c>
    </row>
    <row r="44" spans="1:17" ht="15.75" customHeight="1" x14ac:dyDescent="0.3">
      <c r="A44" s="150"/>
      <c r="B44" s="151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4" t="str">
        <f t="shared" si="2"/>
        <v/>
      </c>
      <c r="P44" s="180"/>
      <c r="Q44" s="155">
        <f t="shared" si="1"/>
        <v>0</v>
      </c>
    </row>
  </sheetData>
  <mergeCells count="9"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W44"/>
  <sheetViews>
    <sheetView view="pageLayout" topLeftCell="A2" zoomScaleNormal="100" workbookViewId="0">
      <selection activeCell="S16" sqref="S16"/>
    </sheetView>
  </sheetViews>
  <sheetFormatPr defaultColWidth="9.109375" defaultRowHeight="17.399999999999999" x14ac:dyDescent="0.3"/>
  <cols>
    <col min="1" max="1" width="4.109375" style="54" customWidth="1"/>
    <col min="2" max="2" width="9.5546875" style="156" customWidth="1"/>
    <col min="3" max="14" width="4.6640625" style="54" customWidth="1"/>
    <col min="15" max="15" width="5.44140625" style="47" customWidth="1"/>
    <col min="16" max="16" width="7.88671875" style="157" customWidth="1"/>
    <col min="17" max="17" width="11.109375" style="47" bestFit="1" customWidth="1"/>
    <col min="18" max="18" width="9.109375" style="47"/>
    <col min="19" max="19" width="22.33203125" style="190" bestFit="1" customWidth="1"/>
    <col min="20" max="20" width="9.109375" style="163"/>
    <col min="21" max="16384" width="9.109375" style="47"/>
  </cols>
  <sheetData>
    <row r="1" spans="1:75" x14ac:dyDescent="0.3">
      <c r="N1" s="281" t="s">
        <v>107</v>
      </c>
      <c r="O1" s="282"/>
      <c r="P1" s="183">
        <v>2</v>
      </c>
      <c r="S1" s="188" t="s">
        <v>117</v>
      </c>
      <c r="T1" s="191" t="s">
        <v>118</v>
      </c>
    </row>
    <row r="2" spans="1:75" ht="15.75" customHeight="1" x14ac:dyDescent="0.3">
      <c r="A2" s="283" t="s">
        <v>50</v>
      </c>
      <c r="B2" s="284"/>
      <c r="C2" s="284"/>
      <c r="D2" s="285" t="s">
        <v>135</v>
      </c>
      <c r="E2" s="285"/>
      <c r="F2" s="285"/>
      <c r="G2" s="285"/>
      <c r="H2" s="285"/>
      <c r="I2" s="286"/>
      <c r="J2" s="286"/>
      <c r="K2" s="287"/>
      <c r="N2" s="281" t="s">
        <v>108</v>
      </c>
      <c r="O2" s="282"/>
      <c r="P2" s="183">
        <v>0</v>
      </c>
      <c r="Q2" s="185" t="s">
        <v>110</v>
      </c>
      <c r="R2" s="174"/>
      <c r="S2" s="189" t="s">
        <v>111</v>
      </c>
      <c r="T2" s="192">
        <f>MAX(O5:O36)</f>
        <v>96</v>
      </c>
    </row>
    <row r="3" spans="1:75" ht="15.75" customHeight="1" x14ac:dyDescent="0.25">
      <c r="A3" s="283" t="s">
        <v>0</v>
      </c>
      <c r="B3" s="284"/>
      <c r="C3" s="284"/>
      <c r="D3" s="288"/>
      <c r="E3" s="288"/>
      <c r="F3" s="289"/>
      <c r="G3" s="290" t="s">
        <v>104</v>
      </c>
      <c r="H3" s="291"/>
      <c r="I3" s="291"/>
      <c r="J3" s="292"/>
      <c r="K3" s="293"/>
      <c r="L3" s="175"/>
      <c r="M3" s="176"/>
      <c r="N3" s="281" t="s">
        <v>109</v>
      </c>
      <c r="O3" s="282"/>
      <c r="P3" s="184">
        <v>0</v>
      </c>
      <c r="Q3" s="186">
        <f>SUM((P1*4)+(P2*2)+P3)</f>
        <v>8</v>
      </c>
      <c r="R3" s="177"/>
      <c r="S3" s="189" t="s">
        <v>112</v>
      </c>
      <c r="T3" s="192">
        <f>MAX(C5:C36)</f>
        <v>21</v>
      </c>
    </row>
    <row r="4" spans="1:75" s="44" customFormat="1" ht="21" customHeight="1" x14ac:dyDescent="0.2">
      <c r="A4" s="173"/>
      <c r="B4" s="144" t="s">
        <v>1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  <c r="J4" s="145" t="s">
        <v>10</v>
      </c>
      <c r="K4" s="145" t="s">
        <v>11</v>
      </c>
      <c r="L4" s="145" t="s">
        <v>33</v>
      </c>
      <c r="M4" s="145" t="s">
        <v>13</v>
      </c>
      <c r="N4" s="146" t="s">
        <v>14</v>
      </c>
      <c r="O4" s="147" t="s">
        <v>100</v>
      </c>
      <c r="P4" s="148" t="s">
        <v>106</v>
      </c>
      <c r="Q4" s="42" t="s">
        <v>18</v>
      </c>
      <c r="R4" s="178"/>
      <c r="S4" s="189" t="s">
        <v>51</v>
      </c>
      <c r="T4" s="192">
        <v>123</v>
      </c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</row>
    <row r="5" spans="1:75" ht="15.75" customHeight="1" x14ac:dyDescent="0.3">
      <c r="A5" s="150">
        <v>1</v>
      </c>
      <c r="B5" s="151">
        <v>28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3"/>
      <c r="O5" s="154">
        <f t="shared" ref="O5:O21" si="0">IF(B5="","",SUM(C5:M5)-(N5))</f>
        <v>0</v>
      </c>
      <c r="P5" s="180" t="s">
        <v>105</v>
      </c>
      <c r="Q5" s="155">
        <f t="shared" ref="Q5:Q44" si="1">SUM(C5:E5)</f>
        <v>0</v>
      </c>
      <c r="S5" s="189" t="s">
        <v>113</v>
      </c>
      <c r="T5" s="192">
        <v>585</v>
      </c>
    </row>
    <row r="6" spans="1:75" ht="15.75" customHeight="1" x14ac:dyDescent="0.3">
      <c r="A6" s="150">
        <v>2</v>
      </c>
      <c r="B6" s="151">
        <v>62</v>
      </c>
      <c r="C6" s="152">
        <v>18</v>
      </c>
      <c r="D6" s="152">
        <v>0</v>
      </c>
      <c r="E6" s="152">
        <v>6</v>
      </c>
      <c r="F6" s="152">
        <v>9</v>
      </c>
      <c r="G6" s="152">
        <v>0</v>
      </c>
      <c r="H6" s="152">
        <v>12</v>
      </c>
      <c r="I6" s="152">
        <v>9</v>
      </c>
      <c r="J6" s="152">
        <v>6</v>
      </c>
      <c r="K6" s="152">
        <v>9</v>
      </c>
      <c r="L6" s="152">
        <v>9</v>
      </c>
      <c r="M6" s="152"/>
      <c r="N6" s="153"/>
      <c r="O6" s="154">
        <f t="shared" si="0"/>
        <v>78</v>
      </c>
      <c r="P6" s="180" t="s">
        <v>105</v>
      </c>
      <c r="Q6" s="155">
        <f t="shared" si="1"/>
        <v>24</v>
      </c>
      <c r="S6" s="189" t="s">
        <v>114</v>
      </c>
      <c r="T6" s="192" t="s">
        <v>297</v>
      </c>
    </row>
    <row r="7" spans="1:75" ht="15.75" customHeight="1" x14ac:dyDescent="0.3">
      <c r="A7" s="150">
        <v>3</v>
      </c>
      <c r="B7" s="151">
        <v>9</v>
      </c>
      <c r="C7" s="150">
        <v>18</v>
      </c>
      <c r="D7" s="150">
        <v>0</v>
      </c>
      <c r="E7" s="150">
        <v>6</v>
      </c>
      <c r="F7" s="150">
        <v>6</v>
      </c>
      <c r="G7" s="150">
        <v>0</v>
      </c>
      <c r="H7" s="150">
        <v>12</v>
      </c>
      <c r="I7" s="150">
        <v>9</v>
      </c>
      <c r="J7" s="150">
        <v>0</v>
      </c>
      <c r="K7" s="150">
        <v>9</v>
      </c>
      <c r="L7" s="150">
        <v>9</v>
      </c>
      <c r="M7" s="150"/>
      <c r="N7" s="150"/>
      <c r="O7" s="154">
        <f t="shared" si="0"/>
        <v>69</v>
      </c>
      <c r="P7" s="180" t="s">
        <v>105</v>
      </c>
      <c r="Q7" s="155">
        <f t="shared" si="1"/>
        <v>24</v>
      </c>
      <c r="S7" s="189" t="s">
        <v>115</v>
      </c>
      <c r="T7" s="192" t="s">
        <v>297</v>
      </c>
    </row>
    <row r="8" spans="1:75" ht="15.75" customHeight="1" x14ac:dyDescent="0.3">
      <c r="A8" s="150">
        <v>4</v>
      </c>
      <c r="B8" s="151">
        <v>89</v>
      </c>
      <c r="C8" s="152">
        <v>15</v>
      </c>
      <c r="D8" s="152">
        <v>0</v>
      </c>
      <c r="E8" s="152">
        <v>6</v>
      </c>
      <c r="F8" s="152">
        <v>9</v>
      </c>
      <c r="G8" s="152">
        <v>0</v>
      </c>
      <c r="H8" s="152">
        <v>15</v>
      </c>
      <c r="I8" s="152">
        <v>9</v>
      </c>
      <c r="J8" s="152">
        <v>6</v>
      </c>
      <c r="K8" s="152">
        <v>9</v>
      </c>
      <c r="L8" s="152">
        <v>12</v>
      </c>
      <c r="M8" s="152"/>
      <c r="N8" s="153"/>
      <c r="O8" s="154">
        <f t="shared" si="0"/>
        <v>81</v>
      </c>
      <c r="P8" s="180" t="s">
        <v>105</v>
      </c>
      <c r="Q8" s="155">
        <f t="shared" si="1"/>
        <v>21</v>
      </c>
      <c r="S8" s="189" t="s">
        <v>78</v>
      </c>
      <c r="T8" s="192">
        <v>75</v>
      </c>
    </row>
    <row r="9" spans="1:75" ht="15.75" customHeight="1" x14ac:dyDescent="0.3">
      <c r="A9" s="150">
        <v>5</v>
      </c>
      <c r="B9" s="187" t="s">
        <v>200</v>
      </c>
      <c r="C9" s="152">
        <v>18</v>
      </c>
      <c r="D9" s="152">
        <v>12</v>
      </c>
      <c r="E9" s="152">
        <v>0</v>
      </c>
      <c r="F9" s="152">
        <v>9</v>
      </c>
      <c r="G9" s="152">
        <v>0</v>
      </c>
      <c r="H9" s="152">
        <v>15</v>
      </c>
      <c r="I9" s="152">
        <v>9</v>
      </c>
      <c r="J9" s="152">
        <v>9</v>
      </c>
      <c r="K9" s="152">
        <v>9</v>
      </c>
      <c r="L9" s="152">
        <v>12</v>
      </c>
      <c r="M9" s="152"/>
      <c r="N9" s="153"/>
      <c r="O9" s="154">
        <f t="shared" si="0"/>
        <v>93</v>
      </c>
      <c r="P9" s="180" t="s">
        <v>247</v>
      </c>
      <c r="Q9" s="155">
        <f t="shared" si="1"/>
        <v>30</v>
      </c>
      <c r="S9" s="189" t="s">
        <v>79</v>
      </c>
      <c r="T9" s="192">
        <v>45</v>
      </c>
    </row>
    <row r="10" spans="1:75" ht="15.75" customHeight="1" x14ac:dyDescent="0.3">
      <c r="A10" s="150">
        <v>6</v>
      </c>
      <c r="B10" s="187" t="s">
        <v>188</v>
      </c>
      <c r="C10" s="152">
        <v>21</v>
      </c>
      <c r="D10" s="152">
        <v>9</v>
      </c>
      <c r="E10" s="152">
        <v>6</v>
      </c>
      <c r="F10" s="152">
        <v>9</v>
      </c>
      <c r="G10" s="152">
        <v>0</v>
      </c>
      <c r="H10" s="152">
        <v>12</v>
      </c>
      <c r="I10" s="152">
        <v>9</v>
      </c>
      <c r="J10" s="152">
        <v>9</v>
      </c>
      <c r="K10" s="152">
        <v>9</v>
      </c>
      <c r="L10" s="152">
        <v>12</v>
      </c>
      <c r="M10" s="152"/>
      <c r="N10" s="153"/>
      <c r="O10" s="154">
        <f t="shared" si="0"/>
        <v>96</v>
      </c>
      <c r="P10" s="180" t="s">
        <v>247</v>
      </c>
      <c r="Q10" s="155">
        <f t="shared" si="1"/>
        <v>36</v>
      </c>
      <c r="S10" s="189" t="s">
        <v>91</v>
      </c>
      <c r="T10" s="192">
        <v>54</v>
      </c>
    </row>
    <row r="11" spans="1:75" ht="15.75" customHeight="1" x14ac:dyDescent="0.3">
      <c r="A11" s="150">
        <v>7</v>
      </c>
      <c r="B11" s="151" t="s">
        <v>302</v>
      </c>
      <c r="C11" s="152">
        <v>15</v>
      </c>
      <c r="D11" s="152">
        <v>12</v>
      </c>
      <c r="E11" s="152">
        <v>0</v>
      </c>
      <c r="F11" s="152">
        <v>9</v>
      </c>
      <c r="G11" s="152">
        <v>0</v>
      </c>
      <c r="H11" s="152">
        <v>12</v>
      </c>
      <c r="I11" s="152">
        <v>9</v>
      </c>
      <c r="J11" s="152">
        <v>9</v>
      </c>
      <c r="K11" s="152">
        <v>9</v>
      </c>
      <c r="L11" s="152">
        <v>9</v>
      </c>
      <c r="M11" s="152"/>
      <c r="N11" s="153"/>
      <c r="O11" s="154">
        <f t="shared" si="0"/>
        <v>84</v>
      </c>
      <c r="P11" s="180" t="s">
        <v>247</v>
      </c>
      <c r="Q11" s="155">
        <f t="shared" si="1"/>
        <v>27</v>
      </c>
      <c r="S11" s="189" t="s">
        <v>92</v>
      </c>
      <c r="T11" s="192">
        <v>0</v>
      </c>
    </row>
    <row r="12" spans="1:75" ht="15.75" customHeight="1" x14ac:dyDescent="0.3">
      <c r="A12" s="150">
        <v>8</v>
      </c>
      <c r="B12" s="187" t="s">
        <v>303</v>
      </c>
      <c r="C12" s="152">
        <v>18</v>
      </c>
      <c r="D12" s="152">
        <v>12</v>
      </c>
      <c r="E12" s="152">
        <v>0</v>
      </c>
      <c r="F12" s="152">
        <v>9</v>
      </c>
      <c r="G12" s="152">
        <v>0</v>
      </c>
      <c r="H12" s="152">
        <v>12</v>
      </c>
      <c r="I12" s="152">
        <v>9</v>
      </c>
      <c r="J12" s="152">
        <v>6</v>
      </c>
      <c r="K12" s="152">
        <v>9</v>
      </c>
      <c r="L12" s="152">
        <v>9</v>
      </c>
      <c r="M12" s="152"/>
      <c r="N12" s="153"/>
      <c r="O12" s="154">
        <f t="shared" si="0"/>
        <v>84</v>
      </c>
      <c r="P12" s="180" t="s">
        <v>247</v>
      </c>
      <c r="Q12" s="155">
        <f t="shared" si="1"/>
        <v>30</v>
      </c>
      <c r="S12" s="189" t="s">
        <v>116</v>
      </c>
      <c r="T12" s="192">
        <v>585</v>
      </c>
    </row>
    <row r="13" spans="1:75" ht="15.75" customHeight="1" x14ac:dyDescent="0.3">
      <c r="A13" s="150">
        <v>9</v>
      </c>
      <c r="B13" s="151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3"/>
      <c r="O13" s="154" t="str">
        <f t="shared" si="0"/>
        <v/>
      </c>
      <c r="P13" s="180"/>
      <c r="Q13" s="155">
        <f t="shared" si="1"/>
        <v>0</v>
      </c>
    </row>
    <row r="14" spans="1:75" ht="15.75" customHeight="1" x14ac:dyDescent="0.3">
      <c r="A14" s="150">
        <v>10</v>
      </c>
      <c r="B14" s="151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3"/>
      <c r="O14" s="154" t="str">
        <f t="shared" si="0"/>
        <v/>
      </c>
      <c r="P14" s="180"/>
      <c r="Q14" s="155">
        <f t="shared" si="1"/>
        <v>0</v>
      </c>
    </row>
    <row r="15" spans="1:75" ht="15.75" customHeight="1" x14ac:dyDescent="0.3">
      <c r="A15" s="150">
        <v>11</v>
      </c>
      <c r="B15" s="151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3"/>
      <c r="O15" s="154" t="str">
        <f t="shared" si="0"/>
        <v/>
      </c>
      <c r="P15" s="180"/>
      <c r="Q15" s="155">
        <f t="shared" si="1"/>
        <v>0</v>
      </c>
      <c r="R15" s="181"/>
    </row>
    <row r="16" spans="1:75" ht="15.75" customHeight="1" x14ac:dyDescent="0.3">
      <c r="A16" s="150">
        <v>12</v>
      </c>
      <c r="B16" s="151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3"/>
      <c r="O16" s="154" t="str">
        <f t="shared" si="0"/>
        <v/>
      </c>
      <c r="P16" s="180"/>
      <c r="Q16" s="155">
        <f t="shared" si="1"/>
        <v>0</v>
      </c>
    </row>
    <row r="17" spans="1:17" ht="15.75" customHeight="1" x14ac:dyDescent="0.3">
      <c r="A17" s="150">
        <v>13</v>
      </c>
      <c r="B17" s="151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4" t="str">
        <f t="shared" si="0"/>
        <v/>
      </c>
      <c r="P17" s="180"/>
      <c r="Q17" s="155">
        <f t="shared" si="1"/>
        <v>0</v>
      </c>
    </row>
    <row r="18" spans="1:17" ht="15.75" customHeight="1" x14ac:dyDescent="0.3">
      <c r="A18" s="150">
        <v>14</v>
      </c>
      <c r="B18" s="151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4" t="str">
        <f t="shared" si="0"/>
        <v/>
      </c>
      <c r="P18" s="180"/>
      <c r="Q18" s="155">
        <f t="shared" si="1"/>
        <v>0</v>
      </c>
    </row>
    <row r="19" spans="1:17" ht="15.75" customHeight="1" x14ac:dyDescent="0.3">
      <c r="A19" s="150">
        <v>15</v>
      </c>
      <c r="B19" s="151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3"/>
      <c r="O19" s="154" t="str">
        <f t="shared" si="0"/>
        <v/>
      </c>
      <c r="P19" s="182"/>
      <c r="Q19" s="155">
        <f t="shared" si="1"/>
        <v>0</v>
      </c>
    </row>
    <row r="20" spans="1:17" ht="15.75" customHeight="1" x14ac:dyDescent="0.3">
      <c r="A20" s="150">
        <v>16</v>
      </c>
      <c r="B20" s="151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  <c r="O20" s="154" t="str">
        <f t="shared" si="0"/>
        <v/>
      </c>
      <c r="P20" s="182"/>
      <c r="Q20" s="155">
        <f t="shared" si="1"/>
        <v>0</v>
      </c>
    </row>
    <row r="21" spans="1:17" ht="15.75" customHeight="1" x14ac:dyDescent="0.3">
      <c r="A21" s="150">
        <v>17</v>
      </c>
      <c r="B21" s="151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4" t="str">
        <f t="shared" si="0"/>
        <v/>
      </c>
      <c r="P21" s="180"/>
      <c r="Q21" s="155">
        <f t="shared" si="1"/>
        <v>0</v>
      </c>
    </row>
    <row r="22" spans="1:17" ht="15.75" customHeight="1" x14ac:dyDescent="0.3">
      <c r="A22" s="150">
        <v>18</v>
      </c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4"/>
      <c r="P22" s="180"/>
      <c r="Q22" s="155">
        <f t="shared" si="1"/>
        <v>0</v>
      </c>
    </row>
    <row r="23" spans="1:17" ht="15.75" customHeight="1" x14ac:dyDescent="0.3">
      <c r="A23" s="150">
        <v>19</v>
      </c>
      <c r="B23" s="15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4"/>
      <c r="P23" s="180"/>
      <c r="Q23" s="155">
        <f t="shared" si="1"/>
        <v>0</v>
      </c>
    </row>
    <row r="24" spans="1:17" ht="15.75" customHeight="1" x14ac:dyDescent="0.3">
      <c r="A24" s="150">
        <v>20</v>
      </c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/>
      <c r="O24" s="154"/>
      <c r="P24" s="182"/>
      <c r="Q24" s="155">
        <f t="shared" si="1"/>
        <v>0</v>
      </c>
    </row>
    <row r="25" spans="1:17" ht="15.75" customHeight="1" x14ac:dyDescent="0.3">
      <c r="A25" s="150">
        <v>21</v>
      </c>
      <c r="B25" s="151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4"/>
      <c r="P25" s="180"/>
      <c r="Q25" s="155">
        <f t="shared" si="1"/>
        <v>0</v>
      </c>
    </row>
    <row r="26" spans="1:17" ht="15.75" customHeight="1" x14ac:dyDescent="0.3">
      <c r="A26" s="150">
        <v>22</v>
      </c>
      <c r="B26" s="151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4"/>
      <c r="P26" s="180"/>
      <c r="Q26" s="155">
        <f t="shared" si="1"/>
        <v>0</v>
      </c>
    </row>
    <row r="27" spans="1:17" ht="15.75" customHeight="1" x14ac:dyDescent="0.3">
      <c r="A27" s="150">
        <v>23</v>
      </c>
      <c r="B27" s="15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4"/>
      <c r="P27" s="182"/>
      <c r="Q27" s="155">
        <f t="shared" si="1"/>
        <v>0</v>
      </c>
    </row>
    <row r="28" spans="1:17" ht="15.75" customHeight="1" x14ac:dyDescent="0.3">
      <c r="A28" s="150">
        <v>24</v>
      </c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3"/>
      <c r="O28" s="154"/>
      <c r="P28" s="180"/>
      <c r="Q28" s="155">
        <f t="shared" si="1"/>
        <v>0</v>
      </c>
    </row>
    <row r="29" spans="1:17" ht="15.75" customHeight="1" x14ac:dyDescent="0.3">
      <c r="A29" s="150">
        <v>25</v>
      </c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154" t="str">
        <f t="shared" ref="O29:O44" si="2">IF(B29="","",SUM(C29:M29)-(N29))</f>
        <v/>
      </c>
      <c r="P29" s="180"/>
      <c r="Q29" s="155">
        <f t="shared" si="1"/>
        <v>0</v>
      </c>
    </row>
    <row r="30" spans="1:17" ht="15.75" customHeight="1" x14ac:dyDescent="0.3">
      <c r="A30" s="150">
        <v>26</v>
      </c>
      <c r="B30" s="151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4" t="str">
        <f t="shared" si="2"/>
        <v/>
      </c>
      <c r="P30" s="180"/>
      <c r="Q30" s="155">
        <f t="shared" si="1"/>
        <v>0</v>
      </c>
    </row>
    <row r="31" spans="1:17" ht="15.75" customHeight="1" x14ac:dyDescent="0.3">
      <c r="A31" s="150">
        <v>27</v>
      </c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  <c r="O31" s="154" t="str">
        <f t="shared" si="2"/>
        <v/>
      </c>
      <c r="P31" s="180"/>
      <c r="Q31" s="155">
        <f t="shared" si="1"/>
        <v>0</v>
      </c>
    </row>
    <row r="32" spans="1:17" ht="15.75" customHeight="1" x14ac:dyDescent="0.3">
      <c r="A32" s="150">
        <v>28</v>
      </c>
      <c r="B32" s="151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4" t="str">
        <f t="shared" si="2"/>
        <v/>
      </c>
      <c r="P32" s="180"/>
      <c r="Q32" s="155">
        <f t="shared" si="1"/>
        <v>0</v>
      </c>
    </row>
    <row r="33" spans="1:17" ht="15.75" customHeight="1" x14ac:dyDescent="0.3">
      <c r="A33" s="150">
        <v>29</v>
      </c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154" t="str">
        <f t="shared" si="2"/>
        <v/>
      </c>
      <c r="P33" s="180"/>
      <c r="Q33" s="155">
        <f t="shared" si="1"/>
        <v>0</v>
      </c>
    </row>
    <row r="34" spans="1:17" ht="15.75" customHeight="1" x14ac:dyDescent="0.3">
      <c r="A34" s="150">
        <v>30</v>
      </c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154" t="str">
        <f t="shared" si="2"/>
        <v/>
      </c>
      <c r="P34" s="180"/>
      <c r="Q34" s="155">
        <f t="shared" si="1"/>
        <v>0</v>
      </c>
    </row>
    <row r="35" spans="1:17" ht="15.75" customHeight="1" x14ac:dyDescent="0.3">
      <c r="A35" s="150">
        <v>31</v>
      </c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154" t="str">
        <f t="shared" si="2"/>
        <v/>
      </c>
      <c r="P35" s="180"/>
      <c r="Q35" s="155">
        <f t="shared" si="1"/>
        <v>0</v>
      </c>
    </row>
    <row r="36" spans="1:17" ht="15.75" customHeight="1" x14ac:dyDescent="0.3">
      <c r="A36" s="150">
        <v>32</v>
      </c>
      <c r="B36" s="151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4" t="str">
        <f t="shared" si="2"/>
        <v/>
      </c>
      <c r="P36" s="180"/>
      <c r="Q36" s="155">
        <f t="shared" si="1"/>
        <v>0</v>
      </c>
    </row>
    <row r="37" spans="1:17" ht="15.75" customHeight="1" x14ac:dyDescent="0.3">
      <c r="A37" s="150"/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154" t="str">
        <f t="shared" si="2"/>
        <v/>
      </c>
      <c r="P37" s="180"/>
      <c r="Q37" s="155">
        <f t="shared" si="1"/>
        <v>0</v>
      </c>
    </row>
    <row r="38" spans="1:17" ht="15.75" customHeight="1" x14ac:dyDescent="0.3">
      <c r="A38" s="150"/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4" t="str">
        <f t="shared" si="2"/>
        <v/>
      </c>
      <c r="P38" s="180"/>
      <c r="Q38" s="155">
        <f t="shared" si="1"/>
        <v>0</v>
      </c>
    </row>
    <row r="39" spans="1:17" ht="15.75" customHeight="1" x14ac:dyDescent="0.3">
      <c r="A39" s="150"/>
      <c r="B39" s="151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4" t="str">
        <f t="shared" si="2"/>
        <v/>
      </c>
      <c r="P39" s="180"/>
      <c r="Q39" s="155">
        <f t="shared" si="1"/>
        <v>0</v>
      </c>
    </row>
    <row r="40" spans="1:17" ht="15.75" customHeight="1" x14ac:dyDescent="0.3">
      <c r="A40" s="150"/>
      <c r="B40" s="151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4" t="str">
        <f t="shared" si="2"/>
        <v/>
      </c>
      <c r="P40" s="180"/>
      <c r="Q40" s="155">
        <f t="shared" si="1"/>
        <v>0</v>
      </c>
    </row>
    <row r="41" spans="1:17" ht="15.75" customHeight="1" x14ac:dyDescent="0.3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3"/>
      <c r="O41" s="154" t="str">
        <f t="shared" si="2"/>
        <v/>
      </c>
      <c r="P41" s="180"/>
      <c r="Q41" s="155">
        <f t="shared" si="1"/>
        <v>0</v>
      </c>
    </row>
    <row r="42" spans="1:17" ht="15.75" customHeight="1" x14ac:dyDescent="0.3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4" t="str">
        <f t="shared" si="2"/>
        <v/>
      </c>
      <c r="P42" s="180"/>
      <c r="Q42" s="155">
        <f t="shared" si="1"/>
        <v>0</v>
      </c>
    </row>
    <row r="43" spans="1:17" ht="15.75" customHeight="1" x14ac:dyDescent="0.3">
      <c r="A43" s="150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4" t="str">
        <f t="shared" si="2"/>
        <v/>
      </c>
      <c r="P43" s="180"/>
      <c r="Q43" s="155">
        <f t="shared" si="1"/>
        <v>0</v>
      </c>
    </row>
    <row r="44" spans="1:17" ht="15.75" customHeight="1" x14ac:dyDescent="0.3">
      <c r="A44" s="150"/>
      <c r="B44" s="151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4" t="str">
        <f t="shared" si="2"/>
        <v/>
      </c>
      <c r="P44" s="180"/>
      <c r="Q44" s="155">
        <f t="shared" si="1"/>
        <v>0</v>
      </c>
    </row>
  </sheetData>
  <mergeCells count="9"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W44"/>
  <sheetViews>
    <sheetView workbookViewId="0">
      <selection activeCell="T13" sqref="T13"/>
    </sheetView>
  </sheetViews>
  <sheetFormatPr defaultColWidth="9.109375" defaultRowHeight="17.399999999999999" x14ac:dyDescent="0.3"/>
  <cols>
    <col min="1" max="1" width="4.109375" style="54" customWidth="1"/>
    <col min="2" max="2" width="9.5546875" style="156" customWidth="1"/>
    <col min="3" max="14" width="4.6640625" style="54" customWidth="1"/>
    <col min="15" max="15" width="5.44140625" style="47" customWidth="1"/>
    <col min="16" max="16" width="7.88671875" style="157" customWidth="1"/>
    <col min="17" max="17" width="11.109375" style="47" bestFit="1" customWidth="1"/>
    <col min="18" max="18" width="9.109375" style="47"/>
    <col min="19" max="19" width="22.33203125" style="190" bestFit="1" customWidth="1"/>
    <col min="20" max="20" width="9.109375" style="163"/>
    <col min="21" max="16384" width="9.109375" style="47"/>
  </cols>
  <sheetData>
    <row r="1" spans="1:75" x14ac:dyDescent="0.3">
      <c r="N1" s="281" t="s">
        <v>107</v>
      </c>
      <c r="O1" s="282"/>
      <c r="P1" s="183">
        <v>2</v>
      </c>
      <c r="S1" s="188" t="s">
        <v>117</v>
      </c>
      <c r="T1" s="191" t="s">
        <v>118</v>
      </c>
    </row>
    <row r="2" spans="1:75" ht="15.75" customHeight="1" x14ac:dyDescent="0.3">
      <c r="A2" s="283" t="s">
        <v>50</v>
      </c>
      <c r="B2" s="284"/>
      <c r="C2" s="284"/>
      <c r="D2" s="285" t="s">
        <v>119</v>
      </c>
      <c r="E2" s="285"/>
      <c r="F2" s="285"/>
      <c r="G2" s="285"/>
      <c r="H2" s="285"/>
      <c r="I2" s="286"/>
      <c r="J2" s="286"/>
      <c r="K2" s="287"/>
      <c r="N2" s="281" t="s">
        <v>108</v>
      </c>
      <c r="O2" s="282"/>
      <c r="P2" s="183">
        <v>4</v>
      </c>
      <c r="Q2" s="185" t="s">
        <v>110</v>
      </c>
      <c r="R2" s="174"/>
      <c r="S2" s="189" t="s">
        <v>111</v>
      </c>
      <c r="T2" s="192">
        <f>MAX(O5:O36)</f>
        <v>99</v>
      </c>
    </row>
    <row r="3" spans="1:75" ht="15.75" customHeight="1" x14ac:dyDescent="0.25">
      <c r="A3" s="283" t="s">
        <v>0</v>
      </c>
      <c r="B3" s="284"/>
      <c r="C3" s="284"/>
      <c r="D3" s="288" t="s">
        <v>120</v>
      </c>
      <c r="E3" s="288"/>
      <c r="F3" s="289"/>
      <c r="G3" s="290" t="s">
        <v>104</v>
      </c>
      <c r="H3" s="291"/>
      <c r="I3" s="291"/>
      <c r="J3" s="292" t="s">
        <v>245</v>
      </c>
      <c r="K3" s="293"/>
      <c r="L3" s="175"/>
      <c r="M3" s="176"/>
      <c r="N3" s="281" t="s">
        <v>109</v>
      </c>
      <c r="O3" s="282"/>
      <c r="P3" s="184">
        <v>4</v>
      </c>
      <c r="Q3" s="186">
        <f>SUM((P1*4)+(P2*2)+P3)</f>
        <v>20</v>
      </c>
      <c r="R3" s="177"/>
      <c r="S3" s="189" t="s">
        <v>112</v>
      </c>
      <c r="T3" s="192">
        <f>MAX(C5:C36)</f>
        <v>21</v>
      </c>
    </row>
    <row r="4" spans="1:75" s="44" customFormat="1" ht="21" customHeight="1" x14ac:dyDescent="0.2">
      <c r="A4" s="173"/>
      <c r="B4" s="144" t="s">
        <v>1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  <c r="J4" s="145" t="s">
        <v>10</v>
      </c>
      <c r="K4" s="145" t="s">
        <v>11</v>
      </c>
      <c r="L4" s="145" t="s">
        <v>33</v>
      </c>
      <c r="M4" s="145" t="s">
        <v>13</v>
      </c>
      <c r="N4" s="146" t="s">
        <v>14</v>
      </c>
      <c r="O4" s="147" t="s">
        <v>100</v>
      </c>
      <c r="P4" s="148" t="s">
        <v>106</v>
      </c>
      <c r="Q4" s="42" t="s">
        <v>18</v>
      </c>
      <c r="R4" s="178"/>
      <c r="S4" s="189" t="s">
        <v>51</v>
      </c>
      <c r="T4" s="192">
        <v>105</v>
      </c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</row>
    <row r="5" spans="1:75" ht="15.75" customHeight="1" x14ac:dyDescent="0.3">
      <c r="A5" s="150">
        <v>1</v>
      </c>
      <c r="B5" s="151">
        <v>3</v>
      </c>
      <c r="C5" s="152">
        <v>18</v>
      </c>
      <c r="D5" s="152">
        <v>9</v>
      </c>
      <c r="E5" s="152"/>
      <c r="F5" s="152">
        <v>6</v>
      </c>
      <c r="G5" s="152">
        <v>9</v>
      </c>
      <c r="H5" s="152">
        <v>12</v>
      </c>
      <c r="I5" s="152">
        <v>9</v>
      </c>
      <c r="J5" s="152">
        <v>6</v>
      </c>
      <c r="K5" s="152">
        <v>9</v>
      </c>
      <c r="L5" s="152">
        <v>9</v>
      </c>
      <c r="M5" s="152"/>
      <c r="N5" s="153"/>
      <c r="O5" s="154">
        <f t="shared" ref="O5:O24" si="0">IF(B5="","",SUM(C5:M5)-(N5))</f>
        <v>87</v>
      </c>
      <c r="P5" s="180" t="s">
        <v>105</v>
      </c>
      <c r="Q5" s="155">
        <f t="shared" ref="Q5:Q44" si="1">SUM(C5:E5)</f>
        <v>27</v>
      </c>
      <c r="S5" s="189" t="s">
        <v>113</v>
      </c>
      <c r="T5" s="192">
        <v>678</v>
      </c>
    </row>
    <row r="6" spans="1:75" ht="15.75" customHeight="1" x14ac:dyDescent="0.3">
      <c r="A6" s="150">
        <v>2</v>
      </c>
      <c r="B6" s="151">
        <v>49</v>
      </c>
      <c r="C6" s="152">
        <v>12</v>
      </c>
      <c r="D6" s="152">
        <v>12</v>
      </c>
      <c r="E6" s="152"/>
      <c r="F6" s="152"/>
      <c r="G6" s="152">
        <v>9</v>
      </c>
      <c r="H6" s="152">
        <v>15</v>
      </c>
      <c r="I6" s="152">
        <v>9</v>
      </c>
      <c r="J6" s="152">
        <v>9</v>
      </c>
      <c r="K6" s="152">
        <v>9</v>
      </c>
      <c r="L6" s="152">
        <v>12</v>
      </c>
      <c r="M6" s="152"/>
      <c r="N6" s="153"/>
      <c r="O6" s="154">
        <f t="shared" si="0"/>
        <v>87</v>
      </c>
      <c r="P6" s="180" t="s">
        <v>105</v>
      </c>
      <c r="Q6" s="155">
        <f t="shared" si="1"/>
        <v>24</v>
      </c>
      <c r="S6" s="189" t="s">
        <v>114</v>
      </c>
      <c r="T6" s="192">
        <v>362</v>
      </c>
    </row>
    <row r="7" spans="1:75" ht="15.75" customHeight="1" x14ac:dyDescent="0.3">
      <c r="A7" s="150">
        <v>3</v>
      </c>
      <c r="B7" s="151">
        <v>46</v>
      </c>
      <c r="C7" s="150">
        <v>15</v>
      </c>
      <c r="D7" s="150">
        <v>9</v>
      </c>
      <c r="E7" s="150"/>
      <c r="F7" s="150">
        <v>6</v>
      </c>
      <c r="G7" s="150">
        <v>12</v>
      </c>
      <c r="H7" s="150">
        <v>12</v>
      </c>
      <c r="I7" s="150">
        <v>9</v>
      </c>
      <c r="J7" s="150">
        <v>9</v>
      </c>
      <c r="K7" s="150">
        <v>12</v>
      </c>
      <c r="L7" s="150">
        <v>9</v>
      </c>
      <c r="M7" s="150"/>
      <c r="N7" s="150"/>
      <c r="O7" s="154">
        <f t="shared" si="0"/>
        <v>93</v>
      </c>
      <c r="P7" s="180" t="s">
        <v>105</v>
      </c>
      <c r="Q7" s="155">
        <f t="shared" si="1"/>
        <v>24</v>
      </c>
      <c r="S7" s="189" t="s">
        <v>115</v>
      </c>
      <c r="T7" s="192">
        <v>237</v>
      </c>
    </row>
    <row r="8" spans="1:75" ht="15.75" customHeight="1" x14ac:dyDescent="0.3">
      <c r="A8" s="150">
        <v>4</v>
      </c>
      <c r="B8" s="151">
        <v>2</v>
      </c>
      <c r="C8" s="152">
        <v>15</v>
      </c>
      <c r="D8" s="152">
        <v>12</v>
      </c>
      <c r="E8" s="152">
        <v>6</v>
      </c>
      <c r="F8" s="152">
        <v>9</v>
      </c>
      <c r="G8" s="152">
        <v>12</v>
      </c>
      <c r="H8" s="152">
        <v>12</v>
      </c>
      <c r="I8" s="152">
        <v>9</v>
      </c>
      <c r="J8" s="152">
        <v>6</v>
      </c>
      <c r="K8" s="152">
        <v>9</v>
      </c>
      <c r="L8" s="152">
        <v>9</v>
      </c>
      <c r="M8" s="152"/>
      <c r="N8" s="153"/>
      <c r="O8" s="154">
        <f t="shared" si="0"/>
        <v>99</v>
      </c>
      <c r="P8" s="180" t="s">
        <v>105</v>
      </c>
      <c r="Q8" s="155">
        <f t="shared" si="1"/>
        <v>33</v>
      </c>
      <c r="S8" s="189" t="s">
        <v>78</v>
      </c>
      <c r="T8" s="192">
        <v>78</v>
      </c>
    </row>
    <row r="9" spans="1:75" ht="15.75" customHeight="1" x14ac:dyDescent="0.3">
      <c r="A9" s="150">
        <v>5</v>
      </c>
      <c r="B9" s="187">
        <v>39</v>
      </c>
      <c r="C9" s="152">
        <v>0</v>
      </c>
      <c r="D9" s="152">
        <v>9</v>
      </c>
      <c r="E9" s="152">
        <v>0</v>
      </c>
      <c r="F9" s="152">
        <v>9</v>
      </c>
      <c r="G9" s="152">
        <v>9</v>
      </c>
      <c r="H9" s="152">
        <v>12</v>
      </c>
      <c r="I9" s="152">
        <v>9</v>
      </c>
      <c r="J9" s="152">
        <v>6</v>
      </c>
      <c r="K9" s="152">
        <v>9</v>
      </c>
      <c r="L9" s="152">
        <v>9</v>
      </c>
      <c r="M9" s="152"/>
      <c r="N9" s="153"/>
      <c r="O9" s="154">
        <f t="shared" si="0"/>
        <v>72</v>
      </c>
      <c r="P9" s="180" t="s">
        <v>247</v>
      </c>
      <c r="Q9" s="155">
        <f t="shared" si="1"/>
        <v>9</v>
      </c>
      <c r="S9" s="189" t="s">
        <v>79</v>
      </c>
      <c r="T9" s="192">
        <v>48</v>
      </c>
    </row>
    <row r="10" spans="1:75" ht="15.75" customHeight="1" x14ac:dyDescent="0.3">
      <c r="A10" s="150">
        <v>6</v>
      </c>
      <c r="B10" s="187">
        <v>7</v>
      </c>
      <c r="C10" s="152">
        <v>21</v>
      </c>
      <c r="D10" s="152">
        <v>12</v>
      </c>
      <c r="E10" s="152">
        <v>6</v>
      </c>
      <c r="F10" s="152">
        <v>9</v>
      </c>
      <c r="G10" s="152">
        <v>0</v>
      </c>
      <c r="H10" s="152">
        <v>12</v>
      </c>
      <c r="I10" s="152">
        <v>9</v>
      </c>
      <c r="J10" s="152">
        <v>9</v>
      </c>
      <c r="K10" s="152">
        <v>9</v>
      </c>
      <c r="L10" s="152">
        <v>9</v>
      </c>
      <c r="M10" s="152"/>
      <c r="N10" s="153"/>
      <c r="O10" s="154">
        <f t="shared" si="0"/>
        <v>96</v>
      </c>
      <c r="P10" s="180" t="s">
        <v>247</v>
      </c>
      <c r="Q10" s="155">
        <f t="shared" si="1"/>
        <v>39</v>
      </c>
      <c r="S10" s="189" t="s">
        <v>91</v>
      </c>
      <c r="T10" s="192">
        <v>55</v>
      </c>
    </row>
    <row r="11" spans="1:75" ht="15.75" customHeight="1" x14ac:dyDescent="0.3">
      <c r="A11" s="150">
        <v>7</v>
      </c>
      <c r="B11" s="151">
        <v>40</v>
      </c>
      <c r="C11" s="152">
        <v>0</v>
      </c>
      <c r="D11" s="152">
        <v>12</v>
      </c>
      <c r="E11" s="152">
        <v>0</v>
      </c>
      <c r="F11" s="152">
        <v>0</v>
      </c>
      <c r="G11" s="152">
        <v>9</v>
      </c>
      <c r="H11" s="152">
        <v>12</v>
      </c>
      <c r="I11" s="152">
        <v>9</v>
      </c>
      <c r="J11" s="152">
        <v>0</v>
      </c>
      <c r="K11" s="152">
        <v>0</v>
      </c>
      <c r="L11" s="152">
        <v>9</v>
      </c>
      <c r="M11" s="152"/>
      <c r="N11" s="153"/>
      <c r="O11" s="154">
        <f t="shared" si="0"/>
        <v>51</v>
      </c>
      <c r="P11" s="180" t="s">
        <v>247</v>
      </c>
      <c r="Q11" s="155">
        <f t="shared" si="1"/>
        <v>12</v>
      </c>
      <c r="S11" s="189" t="s">
        <v>92</v>
      </c>
      <c r="T11" s="192">
        <v>48</v>
      </c>
    </row>
    <row r="12" spans="1:75" ht="15.75" customHeight="1" x14ac:dyDescent="0.3">
      <c r="A12" s="150">
        <v>8</v>
      </c>
      <c r="B12" s="187">
        <v>6</v>
      </c>
      <c r="C12" s="152">
        <v>21</v>
      </c>
      <c r="D12" s="152">
        <v>12</v>
      </c>
      <c r="E12" s="152">
        <v>6</v>
      </c>
      <c r="F12" s="152">
        <v>9</v>
      </c>
      <c r="G12" s="152">
        <v>0</v>
      </c>
      <c r="H12" s="152">
        <v>12</v>
      </c>
      <c r="I12" s="152">
        <v>9</v>
      </c>
      <c r="J12" s="152">
        <v>6</v>
      </c>
      <c r="K12" s="152">
        <v>9</v>
      </c>
      <c r="L12" s="152">
        <v>9</v>
      </c>
      <c r="M12" s="152"/>
      <c r="N12" s="153"/>
      <c r="O12" s="154">
        <f t="shared" si="0"/>
        <v>93</v>
      </c>
      <c r="P12" s="180" t="s">
        <v>247</v>
      </c>
      <c r="Q12" s="155">
        <f t="shared" si="1"/>
        <v>39</v>
      </c>
      <c r="S12" s="189" t="s">
        <v>116</v>
      </c>
      <c r="T12" s="192">
        <v>748</v>
      </c>
    </row>
    <row r="13" spans="1:75" ht="15.75" customHeight="1" x14ac:dyDescent="0.3">
      <c r="A13" s="150">
        <v>9</v>
      </c>
      <c r="B13" s="151">
        <v>85</v>
      </c>
      <c r="C13" s="152">
        <v>18</v>
      </c>
      <c r="D13" s="152">
        <v>9</v>
      </c>
      <c r="E13" s="152">
        <v>0</v>
      </c>
      <c r="F13" s="152">
        <v>9</v>
      </c>
      <c r="G13" s="152">
        <v>12</v>
      </c>
      <c r="H13" s="152">
        <v>12</v>
      </c>
      <c r="I13" s="152">
        <v>6</v>
      </c>
      <c r="J13" s="152">
        <v>9</v>
      </c>
      <c r="K13" s="152">
        <v>9</v>
      </c>
      <c r="L13" s="152">
        <v>9</v>
      </c>
      <c r="M13" s="152"/>
      <c r="N13" s="153">
        <v>1</v>
      </c>
      <c r="O13" s="154">
        <f t="shared" si="0"/>
        <v>92</v>
      </c>
      <c r="P13" s="180" t="s">
        <v>102</v>
      </c>
      <c r="Q13" s="155">
        <f t="shared" si="1"/>
        <v>27</v>
      </c>
    </row>
    <row r="14" spans="1:75" ht="15.75" customHeight="1" x14ac:dyDescent="0.3">
      <c r="A14" s="150">
        <v>10</v>
      </c>
      <c r="B14" s="151">
        <v>100</v>
      </c>
      <c r="C14" s="152">
        <v>15</v>
      </c>
      <c r="D14" s="152">
        <v>9</v>
      </c>
      <c r="E14" s="152">
        <v>0</v>
      </c>
      <c r="F14" s="152">
        <v>9</v>
      </c>
      <c r="G14" s="152">
        <v>9</v>
      </c>
      <c r="H14" s="152">
        <v>13</v>
      </c>
      <c r="I14" s="152">
        <v>6</v>
      </c>
      <c r="J14" s="152">
        <v>9</v>
      </c>
      <c r="K14" s="152">
        <v>9</v>
      </c>
      <c r="L14" s="152">
        <v>9</v>
      </c>
      <c r="M14" s="152"/>
      <c r="N14" s="153">
        <v>1</v>
      </c>
      <c r="O14" s="154">
        <f t="shared" si="0"/>
        <v>87</v>
      </c>
      <c r="P14" s="180" t="s">
        <v>102</v>
      </c>
      <c r="Q14" s="155">
        <f t="shared" si="1"/>
        <v>24</v>
      </c>
    </row>
    <row r="15" spans="1:75" ht="15.75" customHeight="1" x14ac:dyDescent="0.3">
      <c r="A15" s="150">
        <v>11</v>
      </c>
      <c r="B15" s="151">
        <v>84</v>
      </c>
      <c r="C15" s="152">
        <v>16</v>
      </c>
      <c r="D15" s="152">
        <v>0</v>
      </c>
      <c r="E15" s="152">
        <v>0</v>
      </c>
      <c r="F15" s="152">
        <v>9</v>
      </c>
      <c r="G15" s="152">
        <v>9</v>
      </c>
      <c r="H15" s="152">
        <v>12</v>
      </c>
      <c r="I15" s="152">
        <v>6</v>
      </c>
      <c r="J15" s="152">
        <v>9</v>
      </c>
      <c r="K15" s="152">
        <v>9</v>
      </c>
      <c r="L15" s="152">
        <v>6</v>
      </c>
      <c r="M15" s="152"/>
      <c r="N15" s="153"/>
      <c r="O15" s="154">
        <f t="shared" si="0"/>
        <v>76</v>
      </c>
      <c r="P15" s="180" t="s">
        <v>103</v>
      </c>
      <c r="Q15" s="155">
        <f t="shared" si="1"/>
        <v>16</v>
      </c>
      <c r="R15" s="181"/>
    </row>
    <row r="16" spans="1:75" ht="15.75" customHeight="1" x14ac:dyDescent="0.3">
      <c r="A16" s="150">
        <v>12</v>
      </c>
      <c r="B16" s="151">
        <v>82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3"/>
      <c r="O16" s="154">
        <f t="shared" si="0"/>
        <v>0</v>
      </c>
      <c r="P16" s="180" t="s">
        <v>103</v>
      </c>
      <c r="Q16" s="155">
        <f t="shared" si="1"/>
        <v>0</v>
      </c>
    </row>
    <row r="17" spans="1:17" ht="15.75" customHeight="1" x14ac:dyDescent="0.3">
      <c r="A17" s="150">
        <v>13</v>
      </c>
      <c r="B17" s="151">
        <v>11</v>
      </c>
      <c r="C17" s="150">
        <v>16</v>
      </c>
      <c r="D17" s="150">
        <v>10</v>
      </c>
      <c r="E17" s="150">
        <v>6</v>
      </c>
      <c r="F17" s="150">
        <v>9</v>
      </c>
      <c r="G17" s="150">
        <v>0</v>
      </c>
      <c r="H17" s="150">
        <v>12</v>
      </c>
      <c r="I17" s="150">
        <v>9</v>
      </c>
      <c r="J17" s="150">
        <v>9</v>
      </c>
      <c r="K17" s="150">
        <v>11</v>
      </c>
      <c r="L17" s="150">
        <v>9</v>
      </c>
      <c r="M17" s="150"/>
      <c r="N17" s="150"/>
      <c r="O17" s="154">
        <f t="shared" si="0"/>
        <v>91</v>
      </c>
      <c r="P17" s="180" t="s">
        <v>253</v>
      </c>
      <c r="Q17" s="155">
        <f t="shared" si="1"/>
        <v>32</v>
      </c>
    </row>
    <row r="18" spans="1:17" ht="15.75" customHeight="1" x14ac:dyDescent="0.3">
      <c r="A18" s="150">
        <v>14</v>
      </c>
      <c r="B18" s="151">
        <v>15</v>
      </c>
      <c r="C18" s="150">
        <v>15</v>
      </c>
      <c r="D18" s="150">
        <v>10</v>
      </c>
      <c r="E18" s="150">
        <v>6</v>
      </c>
      <c r="F18" s="150">
        <v>9</v>
      </c>
      <c r="G18" s="150">
        <v>0</v>
      </c>
      <c r="H18" s="150">
        <v>12</v>
      </c>
      <c r="I18" s="150">
        <v>9</v>
      </c>
      <c r="J18" s="150">
        <v>9</v>
      </c>
      <c r="K18" s="150">
        <v>9</v>
      </c>
      <c r="L18" s="150">
        <v>9</v>
      </c>
      <c r="M18" s="150"/>
      <c r="N18" s="150"/>
      <c r="O18" s="154">
        <f t="shared" si="0"/>
        <v>88</v>
      </c>
      <c r="P18" s="180" t="s">
        <v>253</v>
      </c>
      <c r="Q18" s="155">
        <f t="shared" si="1"/>
        <v>31</v>
      </c>
    </row>
    <row r="19" spans="1:17" ht="15.75" customHeight="1" x14ac:dyDescent="0.3">
      <c r="A19" s="150">
        <v>15</v>
      </c>
      <c r="B19" s="151">
        <v>8</v>
      </c>
      <c r="C19" s="152">
        <v>14</v>
      </c>
      <c r="D19" s="152">
        <v>10</v>
      </c>
      <c r="E19" s="152">
        <v>0</v>
      </c>
      <c r="F19" s="152">
        <v>9</v>
      </c>
      <c r="G19" s="152">
        <v>12</v>
      </c>
      <c r="H19" s="152">
        <v>12</v>
      </c>
      <c r="I19" s="152">
        <v>10</v>
      </c>
      <c r="J19" s="152">
        <v>11</v>
      </c>
      <c r="K19" s="152">
        <v>9</v>
      </c>
      <c r="L19" s="152">
        <v>9</v>
      </c>
      <c r="M19" s="152"/>
      <c r="N19" s="153"/>
      <c r="O19" s="154">
        <f t="shared" si="0"/>
        <v>96</v>
      </c>
      <c r="P19" s="180" t="s">
        <v>254</v>
      </c>
      <c r="Q19" s="155">
        <f t="shared" si="1"/>
        <v>24</v>
      </c>
    </row>
    <row r="20" spans="1:17" ht="15.75" customHeight="1" x14ac:dyDescent="0.3">
      <c r="A20" s="150">
        <v>16</v>
      </c>
      <c r="B20" s="151">
        <v>42</v>
      </c>
      <c r="C20" s="152">
        <v>12</v>
      </c>
      <c r="D20" s="152">
        <v>9</v>
      </c>
      <c r="E20" s="152">
        <v>0</v>
      </c>
      <c r="F20" s="152">
        <v>9</v>
      </c>
      <c r="G20" s="152">
        <v>9</v>
      </c>
      <c r="H20" s="152">
        <v>12</v>
      </c>
      <c r="I20" s="152">
        <v>9</v>
      </c>
      <c r="J20" s="152">
        <v>9</v>
      </c>
      <c r="K20" s="152">
        <v>9</v>
      </c>
      <c r="L20" s="152">
        <v>9</v>
      </c>
      <c r="M20" s="152"/>
      <c r="N20" s="153"/>
      <c r="O20" s="154">
        <f t="shared" si="0"/>
        <v>87</v>
      </c>
      <c r="P20" s="180" t="s">
        <v>254</v>
      </c>
      <c r="Q20" s="155">
        <f t="shared" si="1"/>
        <v>21</v>
      </c>
    </row>
    <row r="21" spans="1:17" ht="15.75" customHeight="1" x14ac:dyDescent="0.3">
      <c r="A21" s="150">
        <v>17</v>
      </c>
      <c r="B21" s="151" t="s">
        <v>225</v>
      </c>
      <c r="C21" s="150">
        <v>0</v>
      </c>
      <c r="D21" s="150">
        <v>9</v>
      </c>
      <c r="E21" s="150">
        <v>0</v>
      </c>
      <c r="F21" s="150">
        <v>9</v>
      </c>
      <c r="G21" s="150">
        <v>9</v>
      </c>
      <c r="H21" s="150">
        <v>12</v>
      </c>
      <c r="I21" s="150">
        <v>9</v>
      </c>
      <c r="J21" s="150">
        <v>9</v>
      </c>
      <c r="K21" s="150">
        <v>12</v>
      </c>
      <c r="L21" s="150">
        <v>12</v>
      </c>
      <c r="M21" s="150"/>
      <c r="N21" s="150"/>
      <c r="O21" s="154">
        <f t="shared" si="0"/>
        <v>81</v>
      </c>
      <c r="P21" s="180" t="s">
        <v>101</v>
      </c>
      <c r="Q21" s="155">
        <f t="shared" si="1"/>
        <v>9</v>
      </c>
    </row>
    <row r="22" spans="1:17" ht="15.75" customHeight="1" x14ac:dyDescent="0.3">
      <c r="A22" s="150">
        <v>18</v>
      </c>
      <c r="B22" s="151" t="s">
        <v>237</v>
      </c>
      <c r="C22" s="152">
        <v>0</v>
      </c>
      <c r="D22" s="152">
        <v>0</v>
      </c>
      <c r="E22" s="152">
        <v>0</v>
      </c>
      <c r="F22" s="152">
        <v>6</v>
      </c>
      <c r="G22" s="152">
        <v>12</v>
      </c>
      <c r="H22" s="152">
        <v>15</v>
      </c>
      <c r="I22" s="152">
        <v>6</v>
      </c>
      <c r="J22" s="152">
        <v>9</v>
      </c>
      <c r="K22" s="152">
        <v>9</v>
      </c>
      <c r="L22" s="152">
        <v>9</v>
      </c>
      <c r="M22" s="152"/>
      <c r="N22" s="153"/>
      <c r="O22" s="154">
        <f t="shared" si="0"/>
        <v>66</v>
      </c>
      <c r="P22" s="180" t="s">
        <v>101</v>
      </c>
      <c r="Q22" s="155">
        <f t="shared" si="1"/>
        <v>0</v>
      </c>
    </row>
    <row r="23" spans="1:17" ht="15.75" customHeight="1" x14ac:dyDescent="0.3">
      <c r="A23" s="150">
        <v>19</v>
      </c>
      <c r="B23" s="151" t="s">
        <v>204</v>
      </c>
      <c r="C23" s="150">
        <v>12</v>
      </c>
      <c r="D23" s="150">
        <v>0</v>
      </c>
      <c r="E23" s="150">
        <v>0</v>
      </c>
      <c r="F23" s="150">
        <v>6</v>
      </c>
      <c r="G23" s="150">
        <v>0</v>
      </c>
      <c r="H23" s="150">
        <v>0</v>
      </c>
      <c r="I23" s="150">
        <v>6</v>
      </c>
      <c r="J23" s="150">
        <v>0</v>
      </c>
      <c r="K23" s="150">
        <v>0</v>
      </c>
      <c r="L23" s="150">
        <v>6</v>
      </c>
      <c r="M23" s="150"/>
      <c r="N23" s="150"/>
      <c r="O23" s="154">
        <f t="shared" si="0"/>
        <v>30</v>
      </c>
      <c r="P23" s="180" t="s">
        <v>101</v>
      </c>
      <c r="Q23" s="155">
        <f t="shared" si="1"/>
        <v>12</v>
      </c>
    </row>
    <row r="24" spans="1:17" ht="15.75" customHeight="1" x14ac:dyDescent="0.3">
      <c r="A24" s="150">
        <v>20</v>
      </c>
      <c r="B24" s="151" t="s">
        <v>220</v>
      </c>
      <c r="C24" s="152">
        <v>0</v>
      </c>
      <c r="D24" s="152">
        <v>0</v>
      </c>
      <c r="E24" s="152">
        <v>0</v>
      </c>
      <c r="F24" s="152">
        <v>0</v>
      </c>
      <c r="G24" s="152">
        <v>12</v>
      </c>
      <c r="H24" s="152">
        <v>12</v>
      </c>
      <c r="I24" s="152">
        <v>6</v>
      </c>
      <c r="J24" s="152">
        <v>9</v>
      </c>
      <c r="K24" s="152">
        <v>9</v>
      </c>
      <c r="L24" s="152">
        <v>12</v>
      </c>
      <c r="M24" s="152"/>
      <c r="N24" s="153"/>
      <c r="O24" s="154">
        <f t="shared" si="0"/>
        <v>60</v>
      </c>
      <c r="P24" s="180" t="s">
        <v>101</v>
      </c>
      <c r="Q24" s="155">
        <f t="shared" si="1"/>
        <v>0</v>
      </c>
    </row>
    <row r="25" spans="1:17" ht="15.75" customHeight="1" x14ac:dyDescent="0.3">
      <c r="A25" s="150">
        <v>21</v>
      </c>
      <c r="B25" s="151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4"/>
      <c r="P25" s="180"/>
      <c r="Q25" s="155">
        <f t="shared" si="1"/>
        <v>0</v>
      </c>
    </row>
    <row r="26" spans="1:17" ht="15.75" customHeight="1" x14ac:dyDescent="0.3">
      <c r="A26" s="150">
        <v>22</v>
      </c>
      <c r="B26" s="151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4"/>
      <c r="P26" s="180"/>
      <c r="Q26" s="155">
        <f t="shared" si="1"/>
        <v>0</v>
      </c>
    </row>
    <row r="27" spans="1:17" ht="15.75" customHeight="1" x14ac:dyDescent="0.3">
      <c r="A27" s="150">
        <v>23</v>
      </c>
      <c r="B27" s="15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4"/>
      <c r="P27" s="182"/>
      <c r="Q27" s="155">
        <f t="shared" si="1"/>
        <v>0</v>
      </c>
    </row>
    <row r="28" spans="1:17" ht="15.75" customHeight="1" x14ac:dyDescent="0.3">
      <c r="A28" s="150">
        <v>24</v>
      </c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3"/>
      <c r="O28" s="154"/>
      <c r="P28" s="180"/>
      <c r="Q28" s="155">
        <f t="shared" si="1"/>
        <v>0</v>
      </c>
    </row>
    <row r="29" spans="1:17" ht="15.75" customHeight="1" x14ac:dyDescent="0.3">
      <c r="A29" s="150">
        <v>25</v>
      </c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154" t="str">
        <f t="shared" ref="O29:O44" si="2">IF(B29="","",SUM(C29:M29)-(N29))</f>
        <v/>
      </c>
      <c r="P29" s="180"/>
      <c r="Q29" s="155">
        <f t="shared" si="1"/>
        <v>0</v>
      </c>
    </row>
    <row r="30" spans="1:17" ht="15.75" customHeight="1" x14ac:dyDescent="0.3">
      <c r="A30" s="150">
        <v>26</v>
      </c>
      <c r="B30" s="151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4" t="str">
        <f t="shared" si="2"/>
        <v/>
      </c>
      <c r="P30" s="180"/>
      <c r="Q30" s="155">
        <f t="shared" si="1"/>
        <v>0</v>
      </c>
    </row>
    <row r="31" spans="1:17" ht="15.75" customHeight="1" x14ac:dyDescent="0.3">
      <c r="A31" s="150">
        <v>27</v>
      </c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  <c r="O31" s="154" t="str">
        <f t="shared" si="2"/>
        <v/>
      </c>
      <c r="P31" s="180"/>
      <c r="Q31" s="155">
        <f t="shared" si="1"/>
        <v>0</v>
      </c>
    </row>
    <row r="32" spans="1:17" ht="15.75" customHeight="1" x14ac:dyDescent="0.3">
      <c r="A32" s="150">
        <v>28</v>
      </c>
      <c r="B32" s="151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4" t="str">
        <f t="shared" si="2"/>
        <v/>
      </c>
      <c r="P32" s="180"/>
      <c r="Q32" s="155">
        <f t="shared" si="1"/>
        <v>0</v>
      </c>
    </row>
    <row r="33" spans="1:17" ht="15.75" customHeight="1" x14ac:dyDescent="0.3">
      <c r="A33" s="150">
        <v>29</v>
      </c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154" t="str">
        <f t="shared" si="2"/>
        <v/>
      </c>
      <c r="P33" s="180"/>
      <c r="Q33" s="155">
        <f t="shared" si="1"/>
        <v>0</v>
      </c>
    </row>
    <row r="34" spans="1:17" ht="15.75" customHeight="1" x14ac:dyDescent="0.3">
      <c r="A34" s="150">
        <v>30</v>
      </c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154" t="str">
        <f t="shared" si="2"/>
        <v/>
      </c>
      <c r="P34" s="180"/>
      <c r="Q34" s="155">
        <f t="shared" si="1"/>
        <v>0</v>
      </c>
    </row>
    <row r="35" spans="1:17" ht="15.75" customHeight="1" x14ac:dyDescent="0.3">
      <c r="A35" s="150">
        <v>31</v>
      </c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154" t="str">
        <f t="shared" si="2"/>
        <v/>
      </c>
      <c r="P35" s="180"/>
      <c r="Q35" s="155">
        <f t="shared" si="1"/>
        <v>0</v>
      </c>
    </row>
    <row r="36" spans="1:17" ht="15.75" customHeight="1" x14ac:dyDescent="0.3">
      <c r="A36" s="150">
        <v>32</v>
      </c>
      <c r="B36" s="151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4" t="str">
        <f t="shared" si="2"/>
        <v/>
      </c>
      <c r="P36" s="180"/>
      <c r="Q36" s="155">
        <f t="shared" si="1"/>
        <v>0</v>
      </c>
    </row>
    <row r="37" spans="1:17" ht="15.75" customHeight="1" x14ac:dyDescent="0.3">
      <c r="A37" s="150"/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154" t="str">
        <f t="shared" si="2"/>
        <v/>
      </c>
      <c r="P37" s="180"/>
      <c r="Q37" s="155">
        <f t="shared" si="1"/>
        <v>0</v>
      </c>
    </row>
    <row r="38" spans="1:17" ht="15.75" customHeight="1" x14ac:dyDescent="0.3">
      <c r="A38" s="150"/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4" t="str">
        <f t="shared" si="2"/>
        <v/>
      </c>
      <c r="P38" s="180"/>
      <c r="Q38" s="155">
        <f t="shared" si="1"/>
        <v>0</v>
      </c>
    </row>
    <row r="39" spans="1:17" ht="15.75" customHeight="1" x14ac:dyDescent="0.3">
      <c r="A39" s="150"/>
      <c r="B39" s="151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4" t="str">
        <f t="shared" si="2"/>
        <v/>
      </c>
      <c r="P39" s="180"/>
      <c r="Q39" s="155">
        <f t="shared" si="1"/>
        <v>0</v>
      </c>
    </row>
    <row r="40" spans="1:17" ht="15.75" customHeight="1" x14ac:dyDescent="0.3">
      <c r="A40" s="150"/>
      <c r="B40" s="151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4" t="str">
        <f t="shared" si="2"/>
        <v/>
      </c>
      <c r="P40" s="180"/>
      <c r="Q40" s="155">
        <f t="shared" si="1"/>
        <v>0</v>
      </c>
    </row>
    <row r="41" spans="1:17" ht="15.75" customHeight="1" x14ac:dyDescent="0.3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3"/>
      <c r="O41" s="154" t="str">
        <f t="shared" si="2"/>
        <v/>
      </c>
      <c r="P41" s="180"/>
      <c r="Q41" s="155">
        <f t="shared" si="1"/>
        <v>0</v>
      </c>
    </row>
    <row r="42" spans="1:17" ht="15.75" customHeight="1" x14ac:dyDescent="0.3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4" t="str">
        <f t="shared" si="2"/>
        <v/>
      </c>
      <c r="P42" s="180"/>
      <c r="Q42" s="155">
        <f t="shared" si="1"/>
        <v>0</v>
      </c>
    </row>
    <row r="43" spans="1:17" ht="15.75" customHeight="1" x14ac:dyDescent="0.3">
      <c r="A43" s="150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4" t="str">
        <f t="shared" si="2"/>
        <v/>
      </c>
      <c r="P43" s="180"/>
      <c r="Q43" s="155">
        <f t="shared" si="1"/>
        <v>0</v>
      </c>
    </row>
    <row r="44" spans="1:17" ht="15.75" customHeight="1" x14ac:dyDescent="0.3">
      <c r="A44" s="150"/>
      <c r="B44" s="151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4" t="str">
        <f t="shared" si="2"/>
        <v/>
      </c>
      <c r="P44" s="180"/>
      <c r="Q44" s="155">
        <f t="shared" si="1"/>
        <v>0</v>
      </c>
    </row>
  </sheetData>
  <mergeCells count="9"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W44"/>
  <sheetViews>
    <sheetView workbookViewId="0">
      <selection activeCell="T5" sqref="T5"/>
    </sheetView>
  </sheetViews>
  <sheetFormatPr defaultColWidth="9.109375" defaultRowHeight="17.399999999999999" x14ac:dyDescent="0.3"/>
  <cols>
    <col min="1" max="1" width="4.109375" style="54" customWidth="1"/>
    <col min="2" max="2" width="9.5546875" style="156" customWidth="1"/>
    <col min="3" max="14" width="4.6640625" style="54" customWidth="1"/>
    <col min="15" max="15" width="5.44140625" style="47" customWidth="1"/>
    <col min="16" max="16" width="7.88671875" style="157" customWidth="1"/>
    <col min="17" max="17" width="11.109375" style="47" bestFit="1" customWidth="1"/>
    <col min="18" max="18" width="9.109375" style="47"/>
    <col min="19" max="19" width="22.33203125" style="190" bestFit="1" customWidth="1"/>
    <col min="20" max="20" width="9.109375" style="163"/>
    <col min="21" max="16384" width="9.109375" style="47"/>
  </cols>
  <sheetData>
    <row r="1" spans="1:75" x14ac:dyDescent="0.3">
      <c r="N1" s="281" t="s">
        <v>107</v>
      </c>
      <c r="O1" s="282"/>
      <c r="P1" s="183">
        <v>2</v>
      </c>
      <c r="S1" s="188" t="s">
        <v>117</v>
      </c>
      <c r="T1" s="191" t="s">
        <v>118</v>
      </c>
    </row>
    <row r="2" spans="1:75" ht="15.75" customHeight="1" x14ac:dyDescent="0.3">
      <c r="A2" s="283" t="s">
        <v>50</v>
      </c>
      <c r="B2" s="284"/>
      <c r="C2" s="284"/>
      <c r="D2" s="285" t="s">
        <v>139</v>
      </c>
      <c r="E2" s="285"/>
      <c r="F2" s="285"/>
      <c r="G2" s="285"/>
      <c r="H2" s="285"/>
      <c r="I2" s="286"/>
      <c r="J2" s="286"/>
      <c r="K2" s="287"/>
      <c r="N2" s="281" t="s">
        <v>108</v>
      </c>
      <c r="O2" s="282"/>
      <c r="P2" s="183">
        <v>2</v>
      </c>
      <c r="Q2" s="185" t="s">
        <v>110</v>
      </c>
      <c r="R2" s="174"/>
      <c r="S2" s="189" t="s">
        <v>111</v>
      </c>
      <c r="T2" s="192">
        <f>MAX(O5:O36)</f>
        <v>117</v>
      </c>
    </row>
    <row r="3" spans="1:75" ht="15.75" customHeight="1" x14ac:dyDescent="0.25">
      <c r="A3" s="283" t="s">
        <v>0</v>
      </c>
      <c r="B3" s="284"/>
      <c r="C3" s="284"/>
      <c r="D3" s="288" t="s">
        <v>140</v>
      </c>
      <c r="E3" s="288"/>
      <c r="F3" s="289"/>
      <c r="G3" s="290" t="s">
        <v>104</v>
      </c>
      <c r="H3" s="291"/>
      <c r="I3" s="291"/>
      <c r="J3" s="292" t="s">
        <v>245</v>
      </c>
      <c r="K3" s="293"/>
      <c r="L3" s="175"/>
      <c r="M3" s="176"/>
      <c r="N3" s="281" t="s">
        <v>109</v>
      </c>
      <c r="O3" s="282"/>
      <c r="P3" s="184">
        <v>4</v>
      </c>
      <c r="Q3" s="186">
        <f>SUM((P1*4)+(P2*2)+P3)</f>
        <v>16</v>
      </c>
      <c r="R3" s="177"/>
      <c r="S3" s="189" t="s">
        <v>112</v>
      </c>
      <c r="T3" s="192">
        <f>MAX(C5:C36)</f>
        <v>21</v>
      </c>
    </row>
    <row r="4" spans="1:75" s="44" customFormat="1" ht="21" customHeight="1" x14ac:dyDescent="0.2">
      <c r="A4" s="173"/>
      <c r="B4" s="144" t="s">
        <v>1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  <c r="J4" s="145" t="s">
        <v>10</v>
      </c>
      <c r="K4" s="145" t="s">
        <v>11</v>
      </c>
      <c r="L4" s="145" t="s">
        <v>33</v>
      </c>
      <c r="M4" s="145" t="s">
        <v>13</v>
      </c>
      <c r="N4" s="146" t="s">
        <v>14</v>
      </c>
      <c r="O4" s="147" t="s">
        <v>100</v>
      </c>
      <c r="P4" s="148" t="s">
        <v>106</v>
      </c>
      <c r="Q4" s="42" t="s">
        <v>18</v>
      </c>
      <c r="R4" s="178"/>
      <c r="S4" s="189" t="s">
        <v>51</v>
      </c>
      <c r="T4" s="192">
        <v>138</v>
      </c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</row>
    <row r="5" spans="1:75" ht="15.75" customHeight="1" x14ac:dyDescent="0.3">
      <c r="A5" s="150">
        <v>1</v>
      </c>
      <c r="B5" s="151" t="s">
        <v>125</v>
      </c>
      <c r="C5" s="152">
        <v>15</v>
      </c>
      <c r="D5" s="152">
        <v>9</v>
      </c>
      <c r="E5" s="152">
        <v>0</v>
      </c>
      <c r="F5" s="152">
        <v>6</v>
      </c>
      <c r="G5" s="152">
        <v>0</v>
      </c>
      <c r="H5" s="152">
        <v>12</v>
      </c>
      <c r="I5" s="152">
        <v>9</v>
      </c>
      <c r="J5" s="152">
        <v>6</v>
      </c>
      <c r="K5" s="152">
        <v>9</v>
      </c>
      <c r="L5" s="152">
        <v>6</v>
      </c>
      <c r="M5" s="152"/>
      <c r="N5" s="153"/>
      <c r="O5" s="154">
        <f t="shared" ref="O5:O21" si="0">IF(B5="","",SUM(C5:M5)-(N5))</f>
        <v>72</v>
      </c>
      <c r="P5" s="180" t="s">
        <v>101</v>
      </c>
      <c r="Q5" s="155">
        <f t="shared" ref="Q5:Q44" si="1">SUM(C5:E5)</f>
        <v>24</v>
      </c>
      <c r="S5" s="189" t="s">
        <v>113</v>
      </c>
      <c r="T5" s="192">
        <v>774</v>
      </c>
    </row>
    <row r="6" spans="1:75" ht="15.75" customHeight="1" x14ac:dyDescent="0.3">
      <c r="A6" s="150">
        <v>2</v>
      </c>
      <c r="B6" s="151" t="s">
        <v>219</v>
      </c>
      <c r="C6" s="152">
        <v>0</v>
      </c>
      <c r="D6" s="152">
        <v>12</v>
      </c>
      <c r="E6" s="152">
        <v>0</v>
      </c>
      <c r="F6" s="152">
        <v>6</v>
      </c>
      <c r="G6" s="152">
        <v>0</v>
      </c>
      <c r="H6" s="152">
        <v>12</v>
      </c>
      <c r="I6" s="152">
        <v>9</v>
      </c>
      <c r="J6" s="152">
        <v>6</v>
      </c>
      <c r="K6" s="152">
        <v>9</v>
      </c>
      <c r="L6" s="152">
        <v>6</v>
      </c>
      <c r="M6" s="152"/>
      <c r="N6" s="153"/>
      <c r="O6" s="154">
        <f t="shared" si="0"/>
        <v>60</v>
      </c>
      <c r="P6" s="180" t="s">
        <v>101</v>
      </c>
      <c r="Q6" s="155">
        <f t="shared" si="1"/>
        <v>12</v>
      </c>
      <c r="S6" s="189" t="s">
        <v>114</v>
      </c>
      <c r="T6" s="192">
        <v>437</v>
      </c>
    </row>
    <row r="7" spans="1:75" ht="15.75" customHeight="1" x14ac:dyDescent="0.3">
      <c r="A7" s="150">
        <v>3</v>
      </c>
      <c r="B7" s="151" t="s">
        <v>238</v>
      </c>
      <c r="C7" s="150">
        <v>15</v>
      </c>
      <c r="D7" s="150">
        <v>12</v>
      </c>
      <c r="E7" s="150">
        <v>0</v>
      </c>
      <c r="F7" s="150">
        <v>6</v>
      </c>
      <c r="G7" s="150">
        <v>0</v>
      </c>
      <c r="H7" s="150">
        <v>12</v>
      </c>
      <c r="I7" s="150">
        <v>9</v>
      </c>
      <c r="J7" s="150">
        <v>6</v>
      </c>
      <c r="K7" s="150">
        <v>9</v>
      </c>
      <c r="L7" s="150">
        <v>6</v>
      </c>
      <c r="M7" s="150"/>
      <c r="N7" s="150"/>
      <c r="O7" s="154">
        <f t="shared" si="0"/>
        <v>75</v>
      </c>
      <c r="P7" s="180" t="s">
        <v>101</v>
      </c>
      <c r="Q7" s="155">
        <f t="shared" si="1"/>
        <v>27</v>
      </c>
      <c r="S7" s="189" t="s">
        <v>115</v>
      </c>
      <c r="T7" s="192">
        <v>270</v>
      </c>
    </row>
    <row r="8" spans="1:75" ht="15.75" customHeight="1" x14ac:dyDescent="0.3">
      <c r="A8" s="150">
        <v>4</v>
      </c>
      <c r="B8" s="151" t="s">
        <v>239</v>
      </c>
      <c r="C8" s="152">
        <v>0</v>
      </c>
      <c r="D8" s="152">
        <v>15</v>
      </c>
      <c r="E8" s="152">
        <v>0</v>
      </c>
      <c r="F8" s="152">
        <v>6</v>
      </c>
      <c r="G8" s="152">
        <v>12</v>
      </c>
      <c r="H8" s="152">
        <v>9</v>
      </c>
      <c r="I8" s="152">
        <v>6</v>
      </c>
      <c r="J8" s="152">
        <v>9</v>
      </c>
      <c r="K8" s="152">
        <v>6</v>
      </c>
      <c r="L8" s="152"/>
      <c r="M8" s="152"/>
      <c r="N8" s="153"/>
      <c r="O8" s="154">
        <f t="shared" si="0"/>
        <v>63</v>
      </c>
      <c r="P8" s="180" t="s">
        <v>101</v>
      </c>
      <c r="Q8" s="155">
        <f t="shared" si="1"/>
        <v>15</v>
      </c>
      <c r="S8" s="189" t="s">
        <v>78</v>
      </c>
      <c r="T8" s="192">
        <v>83</v>
      </c>
    </row>
    <row r="9" spans="1:75" ht="15.75" customHeight="1" x14ac:dyDescent="0.3">
      <c r="A9" s="150">
        <v>5</v>
      </c>
      <c r="B9" s="187">
        <v>31</v>
      </c>
      <c r="C9" s="152">
        <v>21</v>
      </c>
      <c r="D9" s="152">
        <v>12</v>
      </c>
      <c r="E9" s="152">
        <v>6</v>
      </c>
      <c r="F9" s="152">
        <v>9</v>
      </c>
      <c r="G9" s="152">
        <v>12</v>
      </c>
      <c r="H9" s="152">
        <v>15</v>
      </c>
      <c r="I9" s="152">
        <v>12</v>
      </c>
      <c r="J9" s="152">
        <v>6</v>
      </c>
      <c r="K9" s="152">
        <v>9</v>
      </c>
      <c r="L9" s="152">
        <v>9</v>
      </c>
      <c r="M9" s="152">
        <v>6</v>
      </c>
      <c r="N9" s="153"/>
      <c r="O9" s="154">
        <f t="shared" si="0"/>
        <v>117</v>
      </c>
      <c r="P9" s="180" t="s">
        <v>105</v>
      </c>
      <c r="Q9" s="155">
        <f t="shared" si="1"/>
        <v>39</v>
      </c>
      <c r="S9" s="189" t="s">
        <v>79</v>
      </c>
      <c r="T9" s="192">
        <v>57</v>
      </c>
    </row>
    <row r="10" spans="1:75" ht="15.75" customHeight="1" x14ac:dyDescent="0.3">
      <c r="A10" s="150">
        <v>6</v>
      </c>
      <c r="B10" s="187">
        <v>62</v>
      </c>
      <c r="C10" s="152">
        <v>15</v>
      </c>
      <c r="D10" s="152">
        <v>9</v>
      </c>
      <c r="E10" s="152">
        <v>6</v>
      </c>
      <c r="F10" s="152">
        <v>9</v>
      </c>
      <c r="G10" s="152">
        <v>12</v>
      </c>
      <c r="H10" s="152">
        <v>15</v>
      </c>
      <c r="I10" s="152">
        <v>9</v>
      </c>
      <c r="J10" s="152">
        <v>6</v>
      </c>
      <c r="K10" s="152">
        <v>12</v>
      </c>
      <c r="L10" s="152">
        <v>9</v>
      </c>
      <c r="M10" s="152">
        <v>3</v>
      </c>
      <c r="N10" s="153"/>
      <c r="O10" s="154">
        <f t="shared" si="0"/>
        <v>105</v>
      </c>
      <c r="P10" s="180" t="s">
        <v>105</v>
      </c>
      <c r="Q10" s="155">
        <f t="shared" si="1"/>
        <v>30</v>
      </c>
      <c r="S10" s="189" t="s">
        <v>91</v>
      </c>
      <c r="T10" s="192">
        <v>60</v>
      </c>
    </row>
    <row r="11" spans="1:75" ht="15.75" customHeight="1" x14ac:dyDescent="0.3">
      <c r="A11" s="150">
        <v>7</v>
      </c>
      <c r="B11" s="151">
        <v>14</v>
      </c>
      <c r="C11" s="152">
        <v>18</v>
      </c>
      <c r="D11" s="152">
        <v>0</v>
      </c>
      <c r="E11" s="152">
        <v>6</v>
      </c>
      <c r="F11" s="152">
        <v>9</v>
      </c>
      <c r="G11" s="152">
        <v>12</v>
      </c>
      <c r="H11" s="152">
        <v>15</v>
      </c>
      <c r="I11" s="152">
        <v>9</v>
      </c>
      <c r="J11" s="152">
        <v>9</v>
      </c>
      <c r="K11" s="152">
        <v>9</v>
      </c>
      <c r="L11" s="152">
        <v>9</v>
      </c>
      <c r="M11" s="152">
        <v>3</v>
      </c>
      <c r="N11" s="153"/>
      <c r="O11" s="154">
        <f t="shared" si="0"/>
        <v>99</v>
      </c>
      <c r="P11" s="180" t="s">
        <v>105</v>
      </c>
      <c r="Q11" s="155">
        <f t="shared" si="1"/>
        <v>24</v>
      </c>
      <c r="S11" s="189" t="s">
        <v>92</v>
      </c>
      <c r="T11" s="192">
        <v>48</v>
      </c>
    </row>
    <row r="12" spans="1:75" ht="15.75" customHeight="1" x14ac:dyDescent="0.3">
      <c r="A12" s="150">
        <v>8</v>
      </c>
      <c r="B12" s="187">
        <v>61</v>
      </c>
      <c r="C12" s="152">
        <v>21</v>
      </c>
      <c r="D12" s="152">
        <v>12</v>
      </c>
      <c r="E12" s="152">
        <v>12</v>
      </c>
      <c r="F12" s="152">
        <v>9</v>
      </c>
      <c r="G12" s="152">
        <v>0</v>
      </c>
      <c r="H12" s="152">
        <v>15</v>
      </c>
      <c r="I12" s="152">
        <v>12</v>
      </c>
      <c r="J12" s="152">
        <v>6</v>
      </c>
      <c r="K12" s="152">
        <v>9</v>
      </c>
      <c r="L12" s="152">
        <v>9</v>
      </c>
      <c r="M12" s="152">
        <v>3</v>
      </c>
      <c r="N12" s="153"/>
      <c r="O12" s="154">
        <f t="shared" si="0"/>
        <v>108</v>
      </c>
      <c r="P12" s="180" t="s">
        <v>105</v>
      </c>
      <c r="Q12" s="155">
        <f t="shared" si="1"/>
        <v>45</v>
      </c>
      <c r="S12" s="189" t="s">
        <v>116</v>
      </c>
      <c r="T12" s="192">
        <v>866</v>
      </c>
    </row>
    <row r="13" spans="1:75" ht="15.75" customHeight="1" x14ac:dyDescent="0.3">
      <c r="A13" s="150">
        <v>9</v>
      </c>
      <c r="B13" s="151">
        <v>55</v>
      </c>
      <c r="C13" s="152">
        <v>19</v>
      </c>
      <c r="D13" s="152">
        <v>15</v>
      </c>
      <c r="E13" s="152">
        <v>6</v>
      </c>
      <c r="F13" s="152">
        <v>9</v>
      </c>
      <c r="G13" s="152">
        <v>10</v>
      </c>
      <c r="H13" s="152">
        <v>13</v>
      </c>
      <c r="I13" s="152">
        <v>9</v>
      </c>
      <c r="J13" s="152">
        <v>10</v>
      </c>
      <c r="K13" s="152">
        <v>9</v>
      </c>
      <c r="L13" s="152">
        <v>12</v>
      </c>
      <c r="M13" s="152">
        <v>1</v>
      </c>
      <c r="N13" s="153"/>
      <c r="O13" s="154">
        <f t="shared" si="0"/>
        <v>113</v>
      </c>
      <c r="P13" s="180" t="s">
        <v>102</v>
      </c>
      <c r="Q13" s="155">
        <f t="shared" si="1"/>
        <v>40</v>
      </c>
    </row>
    <row r="14" spans="1:75" ht="15.75" customHeight="1" x14ac:dyDescent="0.3">
      <c r="A14" s="150">
        <v>10</v>
      </c>
      <c r="B14" s="151">
        <v>36</v>
      </c>
      <c r="C14" s="152">
        <v>19</v>
      </c>
      <c r="D14" s="152">
        <v>15</v>
      </c>
      <c r="E14" s="152">
        <v>8</v>
      </c>
      <c r="F14" s="152">
        <v>9</v>
      </c>
      <c r="G14" s="152">
        <v>10</v>
      </c>
      <c r="H14" s="152">
        <v>13</v>
      </c>
      <c r="I14" s="152">
        <v>9</v>
      </c>
      <c r="J14" s="152">
        <v>9</v>
      </c>
      <c r="K14" s="152">
        <v>12</v>
      </c>
      <c r="L14" s="152">
        <v>12</v>
      </c>
      <c r="M14" s="152">
        <v>1</v>
      </c>
      <c r="N14" s="153"/>
      <c r="O14" s="154">
        <f t="shared" si="0"/>
        <v>117</v>
      </c>
      <c r="P14" s="180" t="s">
        <v>102</v>
      </c>
      <c r="Q14" s="155">
        <f t="shared" si="1"/>
        <v>42</v>
      </c>
    </row>
    <row r="15" spans="1:75" ht="15.75" customHeight="1" x14ac:dyDescent="0.3">
      <c r="A15" s="150">
        <v>11</v>
      </c>
      <c r="B15" s="151">
        <v>38</v>
      </c>
      <c r="C15" s="152">
        <v>20</v>
      </c>
      <c r="D15" s="152">
        <v>12</v>
      </c>
      <c r="E15" s="152">
        <v>6</v>
      </c>
      <c r="F15" s="152">
        <v>9</v>
      </c>
      <c r="G15" s="152">
        <v>10</v>
      </c>
      <c r="H15" s="152">
        <v>13</v>
      </c>
      <c r="I15" s="152">
        <v>9</v>
      </c>
      <c r="J15" s="152">
        <v>9</v>
      </c>
      <c r="K15" s="152">
        <v>9</v>
      </c>
      <c r="L15" s="152">
        <v>12</v>
      </c>
      <c r="M15" s="152">
        <v>1</v>
      </c>
      <c r="N15" s="153"/>
      <c r="O15" s="154">
        <f t="shared" si="0"/>
        <v>110</v>
      </c>
      <c r="P15" s="180" t="s">
        <v>103</v>
      </c>
      <c r="Q15" s="155">
        <f t="shared" si="1"/>
        <v>38</v>
      </c>
      <c r="R15" s="181"/>
    </row>
    <row r="16" spans="1:75" ht="15.75" customHeight="1" x14ac:dyDescent="0.3">
      <c r="A16" s="150">
        <v>12</v>
      </c>
      <c r="B16" s="151">
        <v>25</v>
      </c>
      <c r="C16" s="152">
        <v>19</v>
      </c>
      <c r="D16" s="152">
        <v>11</v>
      </c>
      <c r="E16" s="152">
        <v>6</v>
      </c>
      <c r="F16" s="152">
        <v>9</v>
      </c>
      <c r="G16" s="152">
        <v>0</v>
      </c>
      <c r="H16" s="152">
        <v>13</v>
      </c>
      <c r="I16" s="152">
        <v>9</v>
      </c>
      <c r="J16" s="152">
        <v>9</v>
      </c>
      <c r="K16" s="152">
        <v>9</v>
      </c>
      <c r="L16" s="152">
        <v>12</v>
      </c>
      <c r="M16" s="152">
        <v>0</v>
      </c>
      <c r="N16" s="153"/>
      <c r="O16" s="154">
        <f t="shared" si="0"/>
        <v>97</v>
      </c>
      <c r="P16" s="180" t="s">
        <v>103</v>
      </c>
      <c r="Q16" s="155">
        <f t="shared" si="1"/>
        <v>36</v>
      </c>
    </row>
    <row r="17" spans="1:17" ht="15.75" customHeight="1" x14ac:dyDescent="0.3">
      <c r="A17" s="150">
        <v>13</v>
      </c>
      <c r="B17" s="151">
        <v>48</v>
      </c>
      <c r="C17" s="150">
        <v>18</v>
      </c>
      <c r="D17" s="150">
        <v>12</v>
      </c>
      <c r="E17" s="150">
        <v>6</v>
      </c>
      <c r="F17" s="150">
        <v>9</v>
      </c>
      <c r="G17" s="150">
        <v>0</v>
      </c>
      <c r="H17" s="150">
        <v>12</v>
      </c>
      <c r="I17" s="150">
        <v>9</v>
      </c>
      <c r="J17" s="150">
        <v>12</v>
      </c>
      <c r="K17" s="150">
        <v>9</v>
      </c>
      <c r="L17" s="150">
        <v>9</v>
      </c>
      <c r="M17" s="150"/>
      <c r="N17" s="150"/>
      <c r="O17" s="154">
        <f t="shared" si="0"/>
        <v>96</v>
      </c>
      <c r="P17" s="180" t="s">
        <v>247</v>
      </c>
      <c r="Q17" s="155">
        <f t="shared" si="1"/>
        <v>36</v>
      </c>
    </row>
    <row r="18" spans="1:17" ht="15.75" customHeight="1" x14ac:dyDescent="0.3">
      <c r="A18" s="150">
        <v>14</v>
      </c>
      <c r="B18" s="151">
        <v>53</v>
      </c>
      <c r="C18" s="150">
        <v>21</v>
      </c>
      <c r="D18" s="150">
        <v>12</v>
      </c>
      <c r="E18" s="150">
        <v>0</v>
      </c>
      <c r="F18" s="150">
        <v>0</v>
      </c>
      <c r="G18" s="150">
        <v>0</v>
      </c>
      <c r="H18" s="150">
        <v>12</v>
      </c>
      <c r="I18" s="150">
        <v>12</v>
      </c>
      <c r="J18" s="150">
        <v>9</v>
      </c>
      <c r="K18" s="150">
        <v>9</v>
      </c>
      <c r="L18" s="150">
        <v>12</v>
      </c>
      <c r="M18" s="150"/>
      <c r="N18" s="150"/>
      <c r="O18" s="154">
        <f t="shared" si="0"/>
        <v>87</v>
      </c>
      <c r="P18" s="180" t="s">
        <v>247</v>
      </c>
      <c r="Q18" s="155">
        <f t="shared" si="1"/>
        <v>33</v>
      </c>
    </row>
    <row r="19" spans="1:17" ht="15.75" customHeight="1" x14ac:dyDescent="0.3">
      <c r="A19" s="150">
        <v>15</v>
      </c>
      <c r="B19" s="151">
        <v>33</v>
      </c>
      <c r="C19" s="152">
        <v>18</v>
      </c>
      <c r="D19" s="152">
        <v>12</v>
      </c>
      <c r="E19" s="152">
        <v>0</v>
      </c>
      <c r="F19" s="152">
        <v>0</v>
      </c>
      <c r="G19" s="152">
        <v>0</v>
      </c>
      <c r="H19" s="152">
        <v>12</v>
      </c>
      <c r="I19" s="152">
        <v>9</v>
      </c>
      <c r="J19" s="152">
        <v>9</v>
      </c>
      <c r="K19" s="152">
        <v>12</v>
      </c>
      <c r="L19" s="152">
        <v>9</v>
      </c>
      <c r="M19" s="152"/>
      <c r="N19" s="153"/>
      <c r="O19" s="154">
        <f t="shared" si="0"/>
        <v>81</v>
      </c>
      <c r="P19" s="180" t="s">
        <v>247</v>
      </c>
      <c r="Q19" s="155">
        <f t="shared" si="1"/>
        <v>30</v>
      </c>
    </row>
    <row r="20" spans="1:17" ht="15.75" customHeight="1" x14ac:dyDescent="0.3">
      <c r="A20" s="150">
        <v>16</v>
      </c>
      <c r="B20" s="151">
        <v>35</v>
      </c>
      <c r="C20" s="152">
        <v>18</v>
      </c>
      <c r="D20" s="152">
        <v>12</v>
      </c>
      <c r="E20" s="152">
        <v>0</v>
      </c>
      <c r="F20" s="152">
        <v>9</v>
      </c>
      <c r="G20" s="152">
        <v>0</v>
      </c>
      <c r="H20" s="152">
        <v>12</v>
      </c>
      <c r="I20" s="152">
        <v>9</v>
      </c>
      <c r="J20" s="152">
        <v>0</v>
      </c>
      <c r="K20" s="152">
        <v>9</v>
      </c>
      <c r="L20" s="152">
        <v>12</v>
      </c>
      <c r="M20" s="152"/>
      <c r="N20" s="153"/>
      <c r="O20" s="154">
        <f t="shared" si="0"/>
        <v>81</v>
      </c>
      <c r="P20" s="180" t="s">
        <v>247</v>
      </c>
      <c r="Q20" s="155">
        <f t="shared" si="1"/>
        <v>30</v>
      </c>
    </row>
    <row r="21" spans="1:17" ht="15.75" customHeight="1" x14ac:dyDescent="0.3">
      <c r="A21" s="150">
        <v>17</v>
      </c>
      <c r="B21" s="151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4" t="str">
        <f t="shared" si="0"/>
        <v/>
      </c>
      <c r="P21" s="180"/>
      <c r="Q21" s="155">
        <f t="shared" si="1"/>
        <v>0</v>
      </c>
    </row>
    <row r="22" spans="1:17" ht="15.75" customHeight="1" x14ac:dyDescent="0.3">
      <c r="A22" s="150">
        <v>18</v>
      </c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4"/>
      <c r="P22" s="180"/>
      <c r="Q22" s="155">
        <f t="shared" si="1"/>
        <v>0</v>
      </c>
    </row>
    <row r="23" spans="1:17" ht="15.75" customHeight="1" x14ac:dyDescent="0.3">
      <c r="A23" s="150">
        <v>19</v>
      </c>
      <c r="B23" s="15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4"/>
      <c r="P23" s="180"/>
      <c r="Q23" s="155">
        <f t="shared" si="1"/>
        <v>0</v>
      </c>
    </row>
    <row r="24" spans="1:17" ht="15.75" customHeight="1" x14ac:dyDescent="0.3">
      <c r="A24" s="150">
        <v>20</v>
      </c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/>
      <c r="O24" s="154"/>
      <c r="P24" s="182"/>
      <c r="Q24" s="155">
        <f t="shared" si="1"/>
        <v>0</v>
      </c>
    </row>
    <row r="25" spans="1:17" ht="15.75" customHeight="1" x14ac:dyDescent="0.3">
      <c r="A25" s="150">
        <v>21</v>
      </c>
      <c r="B25" s="151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4"/>
      <c r="P25" s="180"/>
      <c r="Q25" s="155">
        <f t="shared" si="1"/>
        <v>0</v>
      </c>
    </row>
    <row r="26" spans="1:17" ht="15.75" customHeight="1" x14ac:dyDescent="0.3">
      <c r="A26" s="150">
        <v>22</v>
      </c>
      <c r="B26" s="151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4"/>
      <c r="P26" s="180"/>
      <c r="Q26" s="155">
        <f t="shared" si="1"/>
        <v>0</v>
      </c>
    </row>
    <row r="27" spans="1:17" ht="15.75" customHeight="1" x14ac:dyDescent="0.3">
      <c r="A27" s="150">
        <v>23</v>
      </c>
      <c r="B27" s="15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4"/>
      <c r="P27" s="182"/>
      <c r="Q27" s="155">
        <f t="shared" si="1"/>
        <v>0</v>
      </c>
    </row>
    <row r="28" spans="1:17" ht="15.75" customHeight="1" x14ac:dyDescent="0.3">
      <c r="A28" s="150">
        <v>24</v>
      </c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3"/>
      <c r="O28" s="154"/>
      <c r="P28" s="180"/>
      <c r="Q28" s="155">
        <f t="shared" si="1"/>
        <v>0</v>
      </c>
    </row>
    <row r="29" spans="1:17" ht="15.75" customHeight="1" x14ac:dyDescent="0.3">
      <c r="A29" s="150">
        <v>25</v>
      </c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154" t="str">
        <f t="shared" ref="O29:O44" si="2">IF(B29="","",SUM(C29:M29)-(N29))</f>
        <v/>
      </c>
      <c r="P29" s="180"/>
      <c r="Q29" s="155">
        <f t="shared" si="1"/>
        <v>0</v>
      </c>
    </row>
    <row r="30" spans="1:17" ht="15.75" customHeight="1" x14ac:dyDescent="0.3">
      <c r="A30" s="150">
        <v>26</v>
      </c>
      <c r="B30" s="151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4" t="str">
        <f t="shared" si="2"/>
        <v/>
      </c>
      <c r="P30" s="180"/>
      <c r="Q30" s="155">
        <f t="shared" si="1"/>
        <v>0</v>
      </c>
    </row>
    <row r="31" spans="1:17" ht="15.75" customHeight="1" x14ac:dyDescent="0.3">
      <c r="A31" s="150">
        <v>27</v>
      </c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  <c r="O31" s="154" t="str">
        <f t="shared" si="2"/>
        <v/>
      </c>
      <c r="P31" s="180"/>
      <c r="Q31" s="155">
        <f t="shared" si="1"/>
        <v>0</v>
      </c>
    </row>
    <row r="32" spans="1:17" ht="15.75" customHeight="1" x14ac:dyDescent="0.3">
      <c r="A32" s="150">
        <v>28</v>
      </c>
      <c r="B32" s="151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4" t="str">
        <f t="shared" si="2"/>
        <v/>
      </c>
      <c r="P32" s="180"/>
      <c r="Q32" s="155">
        <f t="shared" si="1"/>
        <v>0</v>
      </c>
    </row>
    <row r="33" spans="1:17" ht="15.75" customHeight="1" x14ac:dyDescent="0.3">
      <c r="A33" s="150">
        <v>29</v>
      </c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154" t="str">
        <f t="shared" si="2"/>
        <v/>
      </c>
      <c r="P33" s="180"/>
      <c r="Q33" s="155">
        <f t="shared" si="1"/>
        <v>0</v>
      </c>
    </row>
    <row r="34" spans="1:17" ht="15.75" customHeight="1" x14ac:dyDescent="0.3">
      <c r="A34" s="150">
        <v>30</v>
      </c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154" t="str">
        <f t="shared" si="2"/>
        <v/>
      </c>
      <c r="P34" s="180"/>
      <c r="Q34" s="155">
        <f t="shared" si="1"/>
        <v>0</v>
      </c>
    </row>
    <row r="35" spans="1:17" ht="15.75" customHeight="1" x14ac:dyDescent="0.3">
      <c r="A35" s="150">
        <v>31</v>
      </c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154" t="str">
        <f t="shared" si="2"/>
        <v/>
      </c>
      <c r="P35" s="180"/>
      <c r="Q35" s="155">
        <f t="shared" si="1"/>
        <v>0</v>
      </c>
    </row>
    <row r="36" spans="1:17" ht="15.75" customHeight="1" x14ac:dyDescent="0.3">
      <c r="A36" s="150">
        <v>32</v>
      </c>
      <c r="B36" s="151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4" t="str">
        <f t="shared" si="2"/>
        <v/>
      </c>
      <c r="P36" s="180"/>
      <c r="Q36" s="155">
        <f t="shared" si="1"/>
        <v>0</v>
      </c>
    </row>
    <row r="37" spans="1:17" ht="15.75" customHeight="1" x14ac:dyDescent="0.3">
      <c r="A37" s="150"/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154" t="str">
        <f t="shared" si="2"/>
        <v/>
      </c>
      <c r="P37" s="180"/>
      <c r="Q37" s="155">
        <f t="shared" si="1"/>
        <v>0</v>
      </c>
    </row>
    <row r="38" spans="1:17" ht="15.75" customHeight="1" x14ac:dyDescent="0.3">
      <c r="A38" s="150"/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4" t="str">
        <f t="shared" si="2"/>
        <v/>
      </c>
      <c r="P38" s="180"/>
      <c r="Q38" s="155">
        <f t="shared" si="1"/>
        <v>0</v>
      </c>
    </row>
    <row r="39" spans="1:17" ht="15.75" customHeight="1" x14ac:dyDescent="0.3">
      <c r="A39" s="150"/>
      <c r="B39" s="151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4" t="str">
        <f t="shared" si="2"/>
        <v/>
      </c>
      <c r="P39" s="180"/>
      <c r="Q39" s="155">
        <f t="shared" si="1"/>
        <v>0</v>
      </c>
    </row>
    <row r="40" spans="1:17" ht="15.75" customHeight="1" x14ac:dyDescent="0.3">
      <c r="A40" s="150"/>
      <c r="B40" s="151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4" t="str">
        <f t="shared" si="2"/>
        <v/>
      </c>
      <c r="P40" s="180"/>
      <c r="Q40" s="155">
        <f t="shared" si="1"/>
        <v>0</v>
      </c>
    </row>
    <row r="41" spans="1:17" ht="15.75" customHeight="1" x14ac:dyDescent="0.3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3"/>
      <c r="O41" s="154" t="str">
        <f t="shared" si="2"/>
        <v/>
      </c>
      <c r="P41" s="180"/>
      <c r="Q41" s="155">
        <f t="shared" si="1"/>
        <v>0</v>
      </c>
    </row>
    <row r="42" spans="1:17" ht="15.75" customHeight="1" x14ac:dyDescent="0.3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4" t="str">
        <f t="shared" si="2"/>
        <v/>
      </c>
      <c r="P42" s="180"/>
      <c r="Q42" s="155">
        <f t="shared" si="1"/>
        <v>0</v>
      </c>
    </row>
    <row r="43" spans="1:17" ht="15.75" customHeight="1" x14ac:dyDescent="0.3">
      <c r="A43" s="150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4" t="str">
        <f t="shared" si="2"/>
        <v/>
      </c>
      <c r="P43" s="180"/>
      <c r="Q43" s="155">
        <f t="shared" si="1"/>
        <v>0</v>
      </c>
    </row>
    <row r="44" spans="1:17" ht="15.75" customHeight="1" x14ac:dyDescent="0.3">
      <c r="A44" s="150"/>
      <c r="B44" s="151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4" t="str">
        <f t="shared" si="2"/>
        <v/>
      </c>
      <c r="P44" s="180"/>
      <c r="Q44" s="155">
        <f t="shared" si="1"/>
        <v>0</v>
      </c>
    </row>
  </sheetData>
  <mergeCells count="9"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W44"/>
  <sheetViews>
    <sheetView workbookViewId="0">
      <selection activeCell="A22" sqref="A22:XFD22"/>
    </sheetView>
  </sheetViews>
  <sheetFormatPr defaultColWidth="9.109375" defaultRowHeight="17.399999999999999" x14ac:dyDescent="0.3"/>
  <cols>
    <col min="1" max="1" width="4.109375" style="54" customWidth="1"/>
    <col min="2" max="2" width="9.5546875" style="156" customWidth="1"/>
    <col min="3" max="14" width="4.6640625" style="54" customWidth="1"/>
    <col min="15" max="15" width="5.44140625" style="47" customWidth="1"/>
    <col min="16" max="16" width="7.88671875" style="157" customWidth="1"/>
    <col min="17" max="17" width="11.109375" style="47" bestFit="1" customWidth="1"/>
    <col min="18" max="18" width="9.109375" style="47"/>
    <col min="19" max="19" width="22.33203125" style="190" bestFit="1" customWidth="1"/>
    <col min="20" max="20" width="9.109375" style="163"/>
    <col min="21" max="16384" width="9.109375" style="47"/>
  </cols>
  <sheetData>
    <row r="1" spans="1:75" x14ac:dyDescent="0.3">
      <c r="N1" s="281" t="s">
        <v>107</v>
      </c>
      <c r="O1" s="282"/>
      <c r="P1" s="183">
        <v>2</v>
      </c>
      <c r="S1" s="188" t="s">
        <v>117</v>
      </c>
      <c r="T1" s="191" t="s">
        <v>118</v>
      </c>
    </row>
    <row r="2" spans="1:75" ht="15.75" customHeight="1" x14ac:dyDescent="0.3">
      <c r="A2" s="283" t="s">
        <v>50</v>
      </c>
      <c r="B2" s="284"/>
      <c r="C2" s="284"/>
      <c r="D2" s="285" t="s">
        <v>307</v>
      </c>
      <c r="E2" s="285"/>
      <c r="F2" s="285"/>
      <c r="G2" s="285"/>
      <c r="H2" s="285"/>
      <c r="I2" s="286"/>
      <c r="J2" s="286"/>
      <c r="K2" s="287"/>
      <c r="N2" s="281" t="s">
        <v>108</v>
      </c>
      <c r="O2" s="282"/>
      <c r="P2" s="183">
        <v>0</v>
      </c>
      <c r="Q2" s="185" t="s">
        <v>110</v>
      </c>
      <c r="R2" s="174"/>
      <c r="S2" s="189" t="s">
        <v>111</v>
      </c>
      <c r="T2" s="192">
        <f>MAX(O5:O36)</f>
        <v>96</v>
      </c>
    </row>
    <row r="3" spans="1:75" ht="15.75" customHeight="1" x14ac:dyDescent="0.25">
      <c r="A3" s="283" t="s">
        <v>0</v>
      </c>
      <c r="B3" s="284"/>
      <c r="C3" s="284"/>
      <c r="D3" s="288" t="s">
        <v>306</v>
      </c>
      <c r="E3" s="288"/>
      <c r="F3" s="289"/>
      <c r="G3" s="290" t="s">
        <v>104</v>
      </c>
      <c r="H3" s="291"/>
      <c r="I3" s="291"/>
      <c r="J3" s="292" t="s">
        <v>245</v>
      </c>
      <c r="K3" s="293"/>
      <c r="L3" s="175"/>
      <c r="M3" s="176"/>
      <c r="N3" s="281" t="s">
        <v>109</v>
      </c>
      <c r="O3" s="282"/>
      <c r="P3" s="184">
        <v>0</v>
      </c>
      <c r="Q3" s="186">
        <f>SUM((P1*4)+(P2*2)+P3)</f>
        <v>8</v>
      </c>
      <c r="R3" s="177"/>
      <c r="S3" s="189" t="s">
        <v>112</v>
      </c>
      <c r="T3" s="192">
        <f>MAX(C5:C36)</f>
        <v>18</v>
      </c>
    </row>
    <row r="4" spans="1:75" s="44" customFormat="1" ht="21" customHeight="1" x14ac:dyDescent="0.2">
      <c r="A4" s="173"/>
      <c r="B4" s="144" t="s">
        <v>1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  <c r="J4" s="145" t="s">
        <v>10</v>
      </c>
      <c r="K4" s="145" t="s">
        <v>11</v>
      </c>
      <c r="L4" s="145" t="s">
        <v>33</v>
      </c>
      <c r="M4" s="145" t="s">
        <v>13</v>
      </c>
      <c r="N4" s="146" t="s">
        <v>14</v>
      </c>
      <c r="O4" s="147" t="s">
        <v>100</v>
      </c>
      <c r="P4" s="148" t="s">
        <v>106</v>
      </c>
      <c r="Q4" s="42" t="s">
        <v>18</v>
      </c>
      <c r="R4" s="178"/>
      <c r="S4" s="189" t="s">
        <v>51</v>
      </c>
      <c r="T4" s="192">
        <v>126</v>
      </c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</row>
    <row r="5" spans="1:75" ht="15.75" customHeight="1" x14ac:dyDescent="0.3">
      <c r="A5" s="150">
        <v>1</v>
      </c>
      <c r="B5" s="187">
        <v>1</v>
      </c>
      <c r="C5" s="152">
        <v>15</v>
      </c>
      <c r="D5" s="152">
        <v>0</v>
      </c>
      <c r="E5" s="152">
        <v>0</v>
      </c>
      <c r="F5" s="152">
        <v>6</v>
      </c>
      <c r="G5" s="152">
        <v>9</v>
      </c>
      <c r="H5" s="152">
        <v>12</v>
      </c>
      <c r="I5" s="152">
        <v>9</v>
      </c>
      <c r="J5" s="152">
        <v>9</v>
      </c>
      <c r="K5" s="152">
        <v>9</v>
      </c>
      <c r="L5" s="152">
        <v>9</v>
      </c>
      <c r="M5" s="152"/>
      <c r="N5" s="153"/>
      <c r="O5" s="154">
        <f>IF(B5="","",SUM(C5:M5)-(N5))</f>
        <v>78</v>
      </c>
      <c r="P5" s="180" t="s">
        <v>105</v>
      </c>
      <c r="Q5" s="155">
        <f t="shared" ref="Q5:Q44" si="0">SUM(C5:E5)</f>
        <v>15</v>
      </c>
      <c r="S5" s="189" t="s">
        <v>113</v>
      </c>
      <c r="T5" s="192">
        <v>582</v>
      </c>
    </row>
    <row r="6" spans="1:75" ht="15.75" customHeight="1" x14ac:dyDescent="0.3">
      <c r="A6" s="150">
        <v>2</v>
      </c>
      <c r="B6" s="187">
        <v>2</v>
      </c>
      <c r="C6" s="152">
        <v>18</v>
      </c>
      <c r="D6" s="152">
        <v>9</v>
      </c>
      <c r="E6" s="152">
        <v>6</v>
      </c>
      <c r="F6" s="152">
        <v>9</v>
      </c>
      <c r="G6" s="152">
        <v>9</v>
      </c>
      <c r="H6" s="152">
        <v>12</v>
      </c>
      <c r="I6" s="152">
        <v>9</v>
      </c>
      <c r="J6" s="152">
        <v>9</v>
      </c>
      <c r="K6" s="152">
        <v>6</v>
      </c>
      <c r="L6" s="152">
        <v>9</v>
      </c>
      <c r="M6" s="152"/>
      <c r="N6" s="153"/>
      <c r="O6" s="154">
        <f>IF(B6="","",SUM(C6:M6)-(N6))</f>
        <v>96</v>
      </c>
      <c r="P6" s="180" t="s">
        <v>105</v>
      </c>
      <c r="Q6" s="155">
        <f t="shared" si="0"/>
        <v>33</v>
      </c>
      <c r="S6" s="189" t="s">
        <v>114</v>
      </c>
      <c r="T6" s="192" t="s">
        <v>297</v>
      </c>
    </row>
    <row r="7" spans="1:75" ht="15.75" customHeight="1" x14ac:dyDescent="0.3">
      <c r="A7" s="150">
        <v>3</v>
      </c>
      <c r="B7" s="151">
        <v>11</v>
      </c>
      <c r="C7" s="152">
        <v>12</v>
      </c>
      <c r="D7" s="152">
        <v>9</v>
      </c>
      <c r="E7" s="152">
        <v>0</v>
      </c>
      <c r="F7" s="152">
        <v>0</v>
      </c>
      <c r="G7" s="152">
        <v>9</v>
      </c>
      <c r="H7" s="152">
        <v>12</v>
      </c>
      <c r="I7" s="152">
        <v>9</v>
      </c>
      <c r="J7" s="152">
        <v>12</v>
      </c>
      <c r="K7" s="152">
        <v>9</v>
      </c>
      <c r="L7" s="152">
        <v>9</v>
      </c>
      <c r="M7" s="152"/>
      <c r="N7" s="153"/>
      <c r="O7" s="154">
        <f>IF(B7="","",SUM(C7:M7)-(N7))</f>
        <v>81</v>
      </c>
      <c r="P7" s="180" t="s">
        <v>105</v>
      </c>
      <c r="Q7" s="155">
        <f t="shared" si="0"/>
        <v>21</v>
      </c>
      <c r="S7" s="189" t="s">
        <v>115</v>
      </c>
      <c r="T7" s="192" t="s">
        <v>297</v>
      </c>
    </row>
    <row r="8" spans="1:75" ht="15.75" customHeight="1" x14ac:dyDescent="0.3">
      <c r="A8" s="150">
        <v>4</v>
      </c>
      <c r="B8" s="187">
        <v>39</v>
      </c>
      <c r="C8" s="152">
        <v>0</v>
      </c>
      <c r="D8" s="152">
        <v>0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2">
        <v>0</v>
      </c>
      <c r="K8" s="152">
        <v>0</v>
      </c>
      <c r="L8" s="152">
        <v>0</v>
      </c>
      <c r="M8" s="152"/>
      <c r="N8" s="153"/>
      <c r="O8" s="154">
        <f>IF(B8="","",SUM(C8:M8)-(N8))</f>
        <v>0</v>
      </c>
      <c r="P8" s="180" t="s">
        <v>105</v>
      </c>
      <c r="Q8" s="155">
        <f t="shared" si="0"/>
        <v>0</v>
      </c>
      <c r="S8" s="189" t="s">
        <v>78</v>
      </c>
      <c r="T8" s="192">
        <v>66</v>
      </c>
    </row>
    <row r="9" spans="1:75" ht="15.75" customHeight="1" x14ac:dyDescent="0.3">
      <c r="A9" s="150">
        <v>5</v>
      </c>
      <c r="B9" s="187">
        <v>6</v>
      </c>
      <c r="C9" s="152">
        <v>18</v>
      </c>
      <c r="D9" s="152">
        <v>9</v>
      </c>
      <c r="E9" s="152">
        <v>6</v>
      </c>
      <c r="F9" s="152">
        <v>9</v>
      </c>
      <c r="G9" s="152">
        <v>0</v>
      </c>
      <c r="H9" s="152">
        <v>12</v>
      </c>
      <c r="I9" s="152">
        <v>9</v>
      </c>
      <c r="J9" s="152">
        <v>12</v>
      </c>
      <c r="K9" s="152">
        <v>9</v>
      </c>
      <c r="L9" s="152">
        <v>12</v>
      </c>
      <c r="M9" s="152"/>
      <c r="N9" s="153"/>
      <c r="O9" s="154">
        <f t="shared" ref="O9:O12" si="1">IF(B9="","",SUM(C9:M9)-(N9))</f>
        <v>96</v>
      </c>
      <c r="P9" s="180" t="s">
        <v>247</v>
      </c>
      <c r="Q9" s="155">
        <f t="shared" si="0"/>
        <v>33</v>
      </c>
      <c r="S9" s="189" t="s">
        <v>79</v>
      </c>
      <c r="T9" s="192">
        <v>39</v>
      </c>
    </row>
    <row r="10" spans="1:75" ht="15.75" customHeight="1" x14ac:dyDescent="0.3">
      <c r="A10" s="150">
        <v>6</v>
      </c>
      <c r="B10" s="187">
        <v>16</v>
      </c>
      <c r="C10" s="152">
        <v>15</v>
      </c>
      <c r="D10" s="152">
        <v>9</v>
      </c>
      <c r="E10" s="152">
        <v>6</v>
      </c>
      <c r="F10" s="152">
        <v>0</v>
      </c>
      <c r="G10" s="152">
        <v>0</v>
      </c>
      <c r="H10" s="152">
        <v>15</v>
      </c>
      <c r="I10" s="152">
        <v>12</v>
      </c>
      <c r="J10" s="152">
        <v>9</v>
      </c>
      <c r="K10" s="152">
        <v>9</v>
      </c>
      <c r="L10" s="152">
        <v>9</v>
      </c>
      <c r="M10" s="152"/>
      <c r="N10" s="153"/>
      <c r="O10" s="154">
        <f t="shared" si="1"/>
        <v>84</v>
      </c>
      <c r="P10" s="180" t="s">
        <v>247</v>
      </c>
      <c r="Q10" s="155">
        <f t="shared" si="0"/>
        <v>30</v>
      </c>
      <c r="S10" s="189" t="s">
        <v>91</v>
      </c>
      <c r="T10" s="192">
        <v>51</v>
      </c>
    </row>
    <row r="11" spans="1:75" ht="15.75" customHeight="1" x14ac:dyDescent="0.3">
      <c r="A11" s="150">
        <v>7</v>
      </c>
      <c r="B11" s="151">
        <v>38</v>
      </c>
      <c r="C11" s="152">
        <v>15</v>
      </c>
      <c r="D11" s="152">
        <v>9</v>
      </c>
      <c r="E11" s="152">
        <v>6</v>
      </c>
      <c r="F11" s="152">
        <v>9</v>
      </c>
      <c r="G11" s="152">
        <v>0</v>
      </c>
      <c r="H11" s="152">
        <v>12</v>
      </c>
      <c r="I11" s="152">
        <v>9</v>
      </c>
      <c r="J11" s="152">
        <v>0</v>
      </c>
      <c r="K11" s="152">
        <v>9</v>
      </c>
      <c r="L11" s="152">
        <v>9</v>
      </c>
      <c r="M11" s="152"/>
      <c r="N11" s="153"/>
      <c r="O11" s="154">
        <f t="shared" si="1"/>
        <v>78</v>
      </c>
      <c r="P11" s="180" t="s">
        <v>247</v>
      </c>
      <c r="Q11" s="155">
        <f t="shared" si="0"/>
        <v>30</v>
      </c>
      <c r="S11" s="189" t="s">
        <v>92</v>
      </c>
      <c r="T11" s="192">
        <v>27</v>
      </c>
    </row>
    <row r="12" spans="1:75" ht="15.75" customHeight="1" x14ac:dyDescent="0.3">
      <c r="A12" s="150">
        <v>8</v>
      </c>
      <c r="B12" s="187">
        <v>54</v>
      </c>
      <c r="C12" s="152">
        <v>15</v>
      </c>
      <c r="D12" s="152">
        <v>12</v>
      </c>
      <c r="E12" s="152">
        <v>6</v>
      </c>
      <c r="F12" s="152">
        <v>6</v>
      </c>
      <c r="G12" s="152">
        <v>0</v>
      </c>
      <c r="H12" s="152">
        <v>12</v>
      </c>
      <c r="I12" s="152">
        <v>9</v>
      </c>
      <c r="J12" s="152">
        <v>0</v>
      </c>
      <c r="K12" s="152">
        <v>9</v>
      </c>
      <c r="L12" s="152">
        <v>0</v>
      </c>
      <c r="M12" s="152"/>
      <c r="N12" s="153"/>
      <c r="O12" s="154">
        <f t="shared" si="1"/>
        <v>69</v>
      </c>
      <c r="P12" s="180" t="s">
        <v>247</v>
      </c>
      <c r="Q12" s="155">
        <f t="shared" si="0"/>
        <v>33</v>
      </c>
      <c r="S12" s="189" t="s">
        <v>116</v>
      </c>
      <c r="T12" s="192">
        <v>582</v>
      </c>
    </row>
    <row r="13" spans="1:75" ht="15.75" customHeight="1" x14ac:dyDescent="0.3">
      <c r="A13" s="150">
        <v>9</v>
      </c>
      <c r="B13" s="151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3"/>
      <c r="O13" s="154" t="str">
        <f t="shared" ref="O13:O21" si="2">IF(B13="","",SUM(C13:M13)-(N13))</f>
        <v/>
      </c>
      <c r="P13" s="180"/>
      <c r="Q13" s="155">
        <f t="shared" si="0"/>
        <v>0</v>
      </c>
    </row>
    <row r="14" spans="1:75" ht="15.75" customHeight="1" x14ac:dyDescent="0.3">
      <c r="A14" s="150">
        <v>10</v>
      </c>
      <c r="B14" s="151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3"/>
      <c r="O14" s="154" t="str">
        <f t="shared" si="2"/>
        <v/>
      </c>
      <c r="P14" s="180"/>
      <c r="Q14" s="155">
        <f t="shared" si="0"/>
        <v>0</v>
      </c>
    </row>
    <row r="15" spans="1:75" ht="15.75" customHeight="1" x14ac:dyDescent="0.3">
      <c r="A15" s="150">
        <v>11</v>
      </c>
      <c r="B15" s="151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3"/>
      <c r="O15" s="154" t="str">
        <f t="shared" si="2"/>
        <v/>
      </c>
      <c r="P15" s="180"/>
      <c r="Q15" s="155">
        <f t="shared" si="0"/>
        <v>0</v>
      </c>
      <c r="R15" s="181"/>
    </row>
    <row r="16" spans="1:75" ht="15.75" customHeight="1" x14ac:dyDescent="0.3">
      <c r="A16" s="150">
        <v>12</v>
      </c>
      <c r="B16" s="151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3"/>
      <c r="O16" s="154" t="str">
        <f t="shared" si="2"/>
        <v/>
      </c>
      <c r="P16" s="180"/>
      <c r="Q16" s="155">
        <f t="shared" si="0"/>
        <v>0</v>
      </c>
    </row>
    <row r="17" spans="1:17" ht="15.75" customHeight="1" x14ac:dyDescent="0.3">
      <c r="A17" s="150">
        <v>13</v>
      </c>
      <c r="B17" s="151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4" t="str">
        <f t="shared" si="2"/>
        <v/>
      </c>
      <c r="P17" s="180"/>
      <c r="Q17" s="155">
        <f t="shared" si="0"/>
        <v>0</v>
      </c>
    </row>
    <row r="18" spans="1:17" ht="15.75" customHeight="1" x14ac:dyDescent="0.3">
      <c r="A18" s="150">
        <v>14</v>
      </c>
      <c r="B18" s="151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4" t="str">
        <f t="shared" si="2"/>
        <v/>
      </c>
      <c r="P18" s="180"/>
      <c r="Q18" s="155">
        <f t="shared" si="0"/>
        <v>0</v>
      </c>
    </row>
    <row r="19" spans="1:17" ht="15.75" customHeight="1" x14ac:dyDescent="0.3">
      <c r="A19" s="150">
        <v>15</v>
      </c>
      <c r="B19" s="151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3"/>
      <c r="O19" s="154" t="str">
        <f t="shared" si="2"/>
        <v/>
      </c>
      <c r="P19" s="182"/>
      <c r="Q19" s="155">
        <f t="shared" si="0"/>
        <v>0</v>
      </c>
    </row>
    <row r="20" spans="1:17" ht="15.75" customHeight="1" x14ac:dyDescent="0.3">
      <c r="A20" s="150">
        <v>16</v>
      </c>
      <c r="B20" s="151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  <c r="O20" s="154" t="str">
        <f t="shared" si="2"/>
        <v/>
      </c>
      <c r="P20" s="182"/>
      <c r="Q20" s="155">
        <f t="shared" si="0"/>
        <v>0</v>
      </c>
    </row>
    <row r="21" spans="1:17" ht="15.75" customHeight="1" x14ac:dyDescent="0.3">
      <c r="A21" s="150">
        <v>17</v>
      </c>
      <c r="B21" s="151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4" t="str">
        <f t="shared" si="2"/>
        <v/>
      </c>
      <c r="P21" s="180"/>
      <c r="Q21" s="155">
        <f t="shared" si="0"/>
        <v>0</v>
      </c>
    </row>
    <row r="22" spans="1:17" ht="15.75" customHeight="1" x14ac:dyDescent="0.3">
      <c r="A22" s="150">
        <v>18</v>
      </c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4"/>
      <c r="P22" s="180"/>
      <c r="Q22" s="155">
        <f t="shared" si="0"/>
        <v>0</v>
      </c>
    </row>
    <row r="23" spans="1:17" ht="15.75" customHeight="1" x14ac:dyDescent="0.3">
      <c r="A23" s="150">
        <v>19</v>
      </c>
      <c r="B23" s="15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4"/>
      <c r="P23" s="180"/>
      <c r="Q23" s="155">
        <f t="shared" si="0"/>
        <v>0</v>
      </c>
    </row>
    <row r="24" spans="1:17" ht="15.75" customHeight="1" x14ac:dyDescent="0.3">
      <c r="A24" s="150">
        <v>20</v>
      </c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/>
      <c r="O24" s="154"/>
      <c r="P24" s="182"/>
      <c r="Q24" s="155">
        <f t="shared" si="0"/>
        <v>0</v>
      </c>
    </row>
    <row r="25" spans="1:17" ht="15.75" customHeight="1" x14ac:dyDescent="0.3">
      <c r="A25" s="150">
        <v>21</v>
      </c>
      <c r="B25" s="151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4"/>
      <c r="P25" s="180"/>
      <c r="Q25" s="155">
        <f t="shared" si="0"/>
        <v>0</v>
      </c>
    </row>
    <row r="26" spans="1:17" ht="15.75" customHeight="1" x14ac:dyDescent="0.3">
      <c r="A26" s="150">
        <v>22</v>
      </c>
      <c r="B26" s="151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4"/>
      <c r="P26" s="180"/>
      <c r="Q26" s="155">
        <f t="shared" si="0"/>
        <v>0</v>
      </c>
    </row>
    <row r="27" spans="1:17" ht="15.75" customHeight="1" x14ac:dyDescent="0.3">
      <c r="A27" s="150">
        <v>23</v>
      </c>
      <c r="B27" s="15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4"/>
      <c r="P27" s="182"/>
      <c r="Q27" s="155">
        <f t="shared" si="0"/>
        <v>0</v>
      </c>
    </row>
    <row r="28" spans="1:17" ht="15.75" customHeight="1" x14ac:dyDescent="0.3">
      <c r="A28" s="150">
        <v>24</v>
      </c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3"/>
      <c r="O28" s="154"/>
      <c r="P28" s="180"/>
      <c r="Q28" s="155">
        <f t="shared" si="0"/>
        <v>0</v>
      </c>
    </row>
    <row r="29" spans="1:17" ht="15.75" customHeight="1" x14ac:dyDescent="0.3">
      <c r="A29" s="150">
        <v>25</v>
      </c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154" t="str">
        <f t="shared" ref="O29:O44" si="3">IF(B29="","",SUM(C29:M29)-(N29))</f>
        <v/>
      </c>
      <c r="P29" s="180"/>
      <c r="Q29" s="155">
        <f t="shared" si="0"/>
        <v>0</v>
      </c>
    </row>
    <row r="30" spans="1:17" ht="15.75" customHeight="1" x14ac:dyDescent="0.3">
      <c r="A30" s="150">
        <v>26</v>
      </c>
      <c r="B30" s="151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4" t="str">
        <f t="shared" si="3"/>
        <v/>
      </c>
      <c r="P30" s="180"/>
      <c r="Q30" s="155">
        <f t="shared" si="0"/>
        <v>0</v>
      </c>
    </row>
    <row r="31" spans="1:17" ht="15.75" customHeight="1" x14ac:dyDescent="0.3">
      <c r="A31" s="150">
        <v>27</v>
      </c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  <c r="O31" s="154" t="str">
        <f t="shared" si="3"/>
        <v/>
      </c>
      <c r="P31" s="180"/>
      <c r="Q31" s="155">
        <f t="shared" si="0"/>
        <v>0</v>
      </c>
    </row>
    <row r="32" spans="1:17" ht="15.75" customHeight="1" x14ac:dyDescent="0.3">
      <c r="A32" s="150">
        <v>28</v>
      </c>
      <c r="B32" s="151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4" t="str">
        <f t="shared" si="3"/>
        <v/>
      </c>
      <c r="P32" s="180"/>
      <c r="Q32" s="155">
        <f t="shared" si="0"/>
        <v>0</v>
      </c>
    </row>
    <row r="33" spans="1:17" ht="15.75" customHeight="1" x14ac:dyDescent="0.3">
      <c r="A33" s="150">
        <v>29</v>
      </c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154" t="str">
        <f t="shared" si="3"/>
        <v/>
      </c>
      <c r="P33" s="180"/>
      <c r="Q33" s="155">
        <f t="shared" si="0"/>
        <v>0</v>
      </c>
    </row>
    <row r="34" spans="1:17" ht="15.75" customHeight="1" x14ac:dyDescent="0.3">
      <c r="A34" s="150">
        <v>30</v>
      </c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154" t="str">
        <f t="shared" si="3"/>
        <v/>
      </c>
      <c r="P34" s="180"/>
      <c r="Q34" s="155">
        <f t="shared" si="0"/>
        <v>0</v>
      </c>
    </row>
    <row r="35" spans="1:17" ht="15.75" customHeight="1" x14ac:dyDescent="0.3">
      <c r="A35" s="150">
        <v>31</v>
      </c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154" t="str">
        <f t="shared" si="3"/>
        <v/>
      </c>
      <c r="P35" s="180"/>
      <c r="Q35" s="155">
        <f t="shared" si="0"/>
        <v>0</v>
      </c>
    </row>
    <row r="36" spans="1:17" ht="15.75" customHeight="1" x14ac:dyDescent="0.3">
      <c r="A36" s="150">
        <v>32</v>
      </c>
      <c r="B36" s="151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4" t="str">
        <f t="shared" si="3"/>
        <v/>
      </c>
      <c r="P36" s="180"/>
      <c r="Q36" s="155">
        <f t="shared" si="0"/>
        <v>0</v>
      </c>
    </row>
    <row r="37" spans="1:17" ht="15.75" customHeight="1" x14ac:dyDescent="0.3">
      <c r="A37" s="150"/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154" t="str">
        <f t="shared" si="3"/>
        <v/>
      </c>
      <c r="P37" s="180"/>
      <c r="Q37" s="155">
        <f t="shared" si="0"/>
        <v>0</v>
      </c>
    </row>
    <row r="38" spans="1:17" ht="15.75" customHeight="1" x14ac:dyDescent="0.3">
      <c r="A38" s="150"/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4" t="str">
        <f t="shared" si="3"/>
        <v/>
      </c>
      <c r="P38" s="180"/>
      <c r="Q38" s="155">
        <f t="shared" si="0"/>
        <v>0</v>
      </c>
    </row>
    <row r="39" spans="1:17" ht="15.75" customHeight="1" x14ac:dyDescent="0.3">
      <c r="A39" s="150"/>
      <c r="B39" s="151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4" t="str">
        <f t="shared" si="3"/>
        <v/>
      </c>
      <c r="P39" s="180"/>
      <c r="Q39" s="155">
        <f t="shared" si="0"/>
        <v>0</v>
      </c>
    </row>
    <row r="40" spans="1:17" ht="15.75" customHeight="1" x14ac:dyDescent="0.3">
      <c r="A40" s="150"/>
      <c r="B40" s="151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4" t="str">
        <f t="shared" si="3"/>
        <v/>
      </c>
      <c r="P40" s="180"/>
      <c r="Q40" s="155">
        <f t="shared" si="0"/>
        <v>0</v>
      </c>
    </row>
    <row r="41" spans="1:17" ht="15.75" customHeight="1" x14ac:dyDescent="0.3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3"/>
      <c r="O41" s="154" t="str">
        <f t="shared" si="3"/>
        <v/>
      </c>
      <c r="P41" s="180"/>
      <c r="Q41" s="155">
        <f t="shared" si="0"/>
        <v>0</v>
      </c>
    </row>
    <row r="42" spans="1:17" ht="15.75" customHeight="1" x14ac:dyDescent="0.3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4" t="str">
        <f t="shared" si="3"/>
        <v/>
      </c>
      <c r="P42" s="180"/>
      <c r="Q42" s="155">
        <f t="shared" si="0"/>
        <v>0</v>
      </c>
    </row>
    <row r="43" spans="1:17" ht="15.75" customHeight="1" x14ac:dyDescent="0.3">
      <c r="A43" s="150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4" t="str">
        <f t="shared" si="3"/>
        <v/>
      </c>
      <c r="P43" s="180"/>
      <c r="Q43" s="155">
        <f t="shared" si="0"/>
        <v>0</v>
      </c>
    </row>
    <row r="44" spans="1:17" ht="15.75" customHeight="1" x14ac:dyDescent="0.3">
      <c r="A44" s="150"/>
      <c r="B44" s="151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4" t="str">
        <f t="shared" si="3"/>
        <v/>
      </c>
      <c r="P44" s="180"/>
      <c r="Q44" s="155">
        <f t="shared" si="0"/>
        <v>0</v>
      </c>
    </row>
  </sheetData>
  <mergeCells count="9">
    <mergeCell ref="N1:O1"/>
    <mergeCell ref="N2:O2"/>
    <mergeCell ref="N3:O3"/>
    <mergeCell ref="A2:C2"/>
    <mergeCell ref="D2:K2"/>
    <mergeCell ref="A3:C3"/>
    <mergeCell ref="D3:F3"/>
    <mergeCell ref="G3:I3"/>
    <mergeCell ref="J3:K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W44"/>
  <sheetViews>
    <sheetView workbookViewId="0">
      <selection activeCell="S17" sqref="S17"/>
    </sheetView>
  </sheetViews>
  <sheetFormatPr defaultColWidth="9.109375" defaultRowHeight="17.399999999999999" x14ac:dyDescent="0.3"/>
  <cols>
    <col min="1" max="1" width="4.109375" style="54" customWidth="1"/>
    <col min="2" max="2" width="9.5546875" style="156" customWidth="1"/>
    <col min="3" max="14" width="4.6640625" style="54" customWidth="1"/>
    <col min="15" max="15" width="5.44140625" style="47" customWidth="1"/>
    <col min="16" max="16" width="7.88671875" style="157" customWidth="1"/>
    <col min="17" max="17" width="11.109375" style="47" bestFit="1" customWidth="1"/>
    <col min="18" max="18" width="9.109375" style="47"/>
    <col min="19" max="19" width="22.33203125" style="190" bestFit="1" customWidth="1"/>
    <col min="20" max="20" width="9.109375" style="163"/>
    <col min="21" max="16384" width="9.109375" style="47"/>
  </cols>
  <sheetData>
    <row r="1" spans="1:75" x14ac:dyDescent="0.3">
      <c r="N1" s="281" t="s">
        <v>107</v>
      </c>
      <c r="O1" s="282"/>
      <c r="P1" s="183">
        <v>1</v>
      </c>
      <c r="S1" s="188" t="s">
        <v>117</v>
      </c>
      <c r="T1" s="191" t="s">
        <v>118</v>
      </c>
    </row>
    <row r="2" spans="1:75" ht="15.75" customHeight="1" x14ac:dyDescent="0.3">
      <c r="A2" s="283" t="s">
        <v>50</v>
      </c>
      <c r="B2" s="284"/>
      <c r="C2" s="284"/>
      <c r="D2" s="285" t="s">
        <v>266</v>
      </c>
      <c r="E2" s="285"/>
      <c r="F2" s="285"/>
      <c r="G2" s="285"/>
      <c r="H2" s="285"/>
      <c r="I2" s="286"/>
      <c r="J2" s="286"/>
      <c r="K2" s="287"/>
      <c r="N2" s="281" t="s">
        <v>108</v>
      </c>
      <c r="O2" s="282"/>
      <c r="P2" s="183">
        <v>1</v>
      </c>
      <c r="Q2" s="185" t="s">
        <v>110</v>
      </c>
      <c r="R2" s="174"/>
      <c r="S2" s="189" t="s">
        <v>111</v>
      </c>
      <c r="T2" s="192">
        <f>MAX(O5:O36)</f>
        <v>60</v>
      </c>
    </row>
    <row r="3" spans="1:75" ht="15.75" customHeight="1" x14ac:dyDescent="0.25">
      <c r="A3" s="283" t="s">
        <v>0</v>
      </c>
      <c r="B3" s="284"/>
      <c r="C3" s="284"/>
      <c r="D3" s="288" t="s">
        <v>267</v>
      </c>
      <c r="E3" s="288"/>
      <c r="F3" s="289"/>
      <c r="G3" s="290" t="s">
        <v>104</v>
      </c>
      <c r="H3" s="291"/>
      <c r="I3" s="291"/>
      <c r="J3" s="292" t="s">
        <v>245</v>
      </c>
      <c r="K3" s="293"/>
      <c r="L3" s="175"/>
      <c r="M3" s="176"/>
      <c r="N3" s="281" t="s">
        <v>109</v>
      </c>
      <c r="O3" s="282"/>
      <c r="P3" s="184">
        <v>0</v>
      </c>
      <c r="Q3" s="186">
        <f>SUM((P1*4)+(P2*2)+P3)</f>
        <v>6</v>
      </c>
      <c r="R3" s="177"/>
      <c r="S3" s="189" t="s">
        <v>112</v>
      </c>
      <c r="T3" s="192">
        <f>MAX(C5:C36)</f>
        <v>0</v>
      </c>
    </row>
    <row r="4" spans="1:75" s="44" customFormat="1" ht="21" customHeight="1" x14ac:dyDescent="0.2">
      <c r="A4" s="173"/>
      <c r="B4" s="144" t="s">
        <v>1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  <c r="J4" s="145" t="s">
        <v>10</v>
      </c>
      <c r="K4" s="145" t="s">
        <v>11</v>
      </c>
      <c r="L4" s="145" t="s">
        <v>33</v>
      </c>
      <c r="M4" s="145" t="s">
        <v>13</v>
      </c>
      <c r="N4" s="146" t="s">
        <v>14</v>
      </c>
      <c r="O4" s="147" t="s">
        <v>100</v>
      </c>
      <c r="P4" s="148" t="s">
        <v>106</v>
      </c>
      <c r="Q4" s="42" t="s">
        <v>18</v>
      </c>
      <c r="R4" s="178"/>
      <c r="S4" s="189" t="s">
        <v>51</v>
      </c>
      <c r="T4" s="192">
        <v>0</v>
      </c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</row>
    <row r="5" spans="1:75" ht="15.75" customHeight="1" x14ac:dyDescent="0.3">
      <c r="A5" s="150">
        <v>1</v>
      </c>
      <c r="B5" s="151">
        <v>24</v>
      </c>
      <c r="C5" s="152">
        <v>0</v>
      </c>
      <c r="D5" s="152">
        <v>0</v>
      </c>
      <c r="E5" s="152">
        <v>6</v>
      </c>
      <c r="F5" s="152">
        <v>9</v>
      </c>
      <c r="G5" s="152">
        <v>0</v>
      </c>
      <c r="H5" s="152">
        <v>12</v>
      </c>
      <c r="I5" s="152">
        <v>6</v>
      </c>
      <c r="J5" s="152">
        <v>9</v>
      </c>
      <c r="K5" s="152">
        <v>9</v>
      </c>
      <c r="L5" s="152">
        <v>9</v>
      </c>
      <c r="M5" s="152"/>
      <c r="N5" s="153"/>
      <c r="O5" s="154">
        <f t="shared" ref="O5:O21" si="0">IF(B5="","",SUM(C5:M5)-(N5))</f>
        <v>60</v>
      </c>
      <c r="P5" s="180" t="s">
        <v>102</v>
      </c>
      <c r="Q5" s="155">
        <f t="shared" ref="Q5:Q44" si="1">SUM(C5:E5)</f>
        <v>6</v>
      </c>
      <c r="S5" s="189" t="s">
        <v>113</v>
      </c>
      <c r="T5" s="192">
        <v>108</v>
      </c>
    </row>
    <row r="6" spans="1:75" ht="15.75" customHeight="1" x14ac:dyDescent="0.3">
      <c r="A6" s="150">
        <v>2</v>
      </c>
      <c r="B6" s="151">
        <v>9</v>
      </c>
      <c r="C6" s="152">
        <v>0</v>
      </c>
      <c r="D6" s="152">
        <v>0</v>
      </c>
      <c r="E6" s="152">
        <v>0</v>
      </c>
      <c r="F6" s="152">
        <v>0</v>
      </c>
      <c r="G6" s="152">
        <v>0</v>
      </c>
      <c r="H6" s="152">
        <v>0</v>
      </c>
      <c r="I6" s="152">
        <v>0</v>
      </c>
      <c r="J6" s="152">
        <v>0</v>
      </c>
      <c r="K6" s="152">
        <v>0</v>
      </c>
      <c r="L6" s="152">
        <v>0</v>
      </c>
      <c r="M6" s="152"/>
      <c r="N6" s="153"/>
      <c r="O6" s="154">
        <f t="shared" si="0"/>
        <v>0</v>
      </c>
      <c r="P6" s="180" t="s">
        <v>102</v>
      </c>
      <c r="Q6" s="155">
        <f t="shared" si="1"/>
        <v>0</v>
      </c>
      <c r="S6" s="189" t="s">
        <v>114</v>
      </c>
      <c r="T6" s="192">
        <v>60</v>
      </c>
    </row>
    <row r="7" spans="1:75" ht="15.75" customHeight="1" x14ac:dyDescent="0.3">
      <c r="A7" s="150">
        <v>3</v>
      </c>
      <c r="B7" s="151">
        <v>5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4">
        <f t="shared" si="0"/>
        <v>0</v>
      </c>
      <c r="P7" s="180" t="s">
        <v>105</v>
      </c>
      <c r="Q7" s="155">
        <f t="shared" si="1"/>
        <v>0</v>
      </c>
      <c r="S7" s="189" t="s">
        <v>115</v>
      </c>
      <c r="T7" s="192" t="s">
        <v>297</v>
      </c>
    </row>
    <row r="8" spans="1:75" ht="15.75" customHeight="1" x14ac:dyDescent="0.3">
      <c r="A8" s="150">
        <v>4</v>
      </c>
      <c r="B8" s="151">
        <v>16</v>
      </c>
      <c r="C8" s="152"/>
      <c r="D8" s="152"/>
      <c r="E8" s="152"/>
      <c r="F8" s="152"/>
      <c r="G8" s="152"/>
      <c r="H8" s="152">
        <v>12</v>
      </c>
      <c r="I8" s="152">
        <v>9</v>
      </c>
      <c r="J8" s="152"/>
      <c r="K8" s="152"/>
      <c r="L8" s="152">
        <v>9</v>
      </c>
      <c r="M8" s="152"/>
      <c r="N8" s="153"/>
      <c r="O8" s="154">
        <f t="shared" si="0"/>
        <v>30</v>
      </c>
      <c r="P8" s="180" t="s">
        <v>105</v>
      </c>
      <c r="Q8" s="155">
        <f t="shared" si="1"/>
        <v>0</v>
      </c>
      <c r="S8" s="189" t="s">
        <v>78</v>
      </c>
      <c r="T8" s="192">
        <v>0</v>
      </c>
    </row>
    <row r="9" spans="1:75" ht="15.75" customHeight="1" x14ac:dyDescent="0.3">
      <c r="A9" s="150">
        <v>5</v>
      </c>
      <c r="B9" s="187">
        <v>17</v>
      </c>
      <c r="C9" s="152"/>
      <c r="D9" s="152"/>
      <c r="E9" s="152"/>
      <c r="F9" s="152"/>
      <c r="G9" s="152"/>
      <c r="H9" s="152">
        <v>12</v>
      </c>
      <c r="I9" s="152">
        <v>9</v>
      </c>
      <c r="J9" s="152">
        <v>0</v>
      </c>
      <c r="K9" s="152">
        <v>9</v>
      </c>
      <c r="L9" s="152"/>
      <c r="M9" s="152"/>
      <c r="N9" s="153">
        <v>1</v>
      </c>
      <c r="O9" s="154">
        <f t="shared" si="0"/>
        <v>29</v>
      </c>
      <c r="P9" s="180" t="s">
        <v>105</v>
      </c>
      <c r="Q9" s="155">
        <f t="shared" si="1"/>
        <v>0</v>
      </c>
      <c r="S9" s="189" t="s">
        <v>79</v>
      </c>
      <c r="T9" s="192">
        <v>0</v>
      </c>
    </row>
    <row r="10" spans="1:75" ht="15.75" customHeight="1" x14ac:dyDescent="0.3">
      <c r="A10" s="150">
        <v>6</v>
      </c>
      <c r="B10" s="187">
        <v>20</v>
      </c>
      <c r="C10" s="152"/>
      <c r="D10" s="152"/>
      <c r="E10" s="152"/>
      <c r="F10" s="152">
        <v>9</v>
      </c>
      <c r="G10" s="152">
        <v>6</v>
      </c>
      <c r="H10" s="152">
        <v>0</v>
      </c>
      <c r="I10" s="152">
        <v>12</v>
      </c>
      <c r="J10" s="152">
        <v>9</v>
      </c>
      <c r="K10" s="152">
        <v>9</v>
      </c>
      <c r="L10" s="152">
        <v>9</v>
      </c>
      <c r="M10" s="152"/>
      <c r="N10" s="153">
        <v>2</v>
      </c>
      <c r="O10" s="154">
        <f t="shared" si="0"/>
        <v>52</v>
      </c>
      <c r="P10" s="180" t="s">
        <v>105</v>
      </c>
      <c r="Q10" s="155">
        <f t="shared" si="1"/>
        <v>0</v>
      </c>
      <c r="S10" s="189" t="s">
        <v>91</v>
      </c>
      <c r="T10" s="192">
        <v>36</v>
      </c>
    </row>
    <row r="11" spans="1:75" ht="15.75" customHeight="1" x14ac:dyDescent="0.3">
      <c r="A11" s="150">
        <v>7</v>
      </c>
      <c r="B11" s="151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3"/>
      <c r="O11" s="154" t="str">
        <f t="shared" si="0"/>
        <v/>
      </c>
      <c r="P11" s="180"/>
      <c r="Q11" s="155">
        <f t="shared" si="1"/>
        <v>0</v>
      </c>
      <c r="S11" s="189" t="s">
        <v>92</v>
      </c>
      <c r="T11" s="192">
        <v>9</v>
      </c>
    </row>
    <row r="12" spans="1:75" ht="15.75" customHeight="1" x14ac:dyDescent="0.3">
      <c r="A12" s="150">
        <v>8</v>
      </c>
      <c r="B12" s="187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3"/>
      <c r="O12" s="154" t="str">
        <f t="shared" si="0"/>
        <v/>
      </c>
      <c r="P12" s="180"/>
      <c r="Q12" s="155">
        <f t="shared" si="1"/>
        <v>0</v>
      </c>
      <c r="S12" s="189" t="s">
        <v>116</v>
      </c>
      <c r="T12" s="192">
        <v>168</v>
      </c>
    </row>
    <row r="13" spans="1:75" ht="15.75" customHeight="1" x14ac:dyDescent="0.3">
      <c r="A13" s="150">
        <v>9</v>
      </c>
      <c r="B13" s="151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3"/>
      <c r="O13" s="154" t="str">
        <f t="shared" si="0"/>
        <v/>
      </c>
      <c r="P13" s="180"/>
      <c r="Q13" s="155">
        <f t="shared" si="1"/>
        <v>0</v>
      </c>
    </row>
    <row r="14" spans="1:75" ht="15.75" customHeight="1" x14ac:dyDescent="0.3">
      <c r="A14" s="150">
        <v>10</v>
      </c>
      <c r="B14" s="151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3"/>
      <c r="O14" s="154" t="str">
        <f t="shared" si="0"/>
        <v/>
      </c>
      <c r="P14" s="180"/>
      <c r="Q14" s="155">
        <f t="shared" si="1"/>
        <v>0</v>
      </c>
    </row>
    <row r="15" spans="1:75" ht="15.75" customHeight="1" x14ac:dyDescent="0.3">
      <c r="A15" s="150">
        <v>11</v>
      </c>
      <c r="B15" s="151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3"/>
      <c r="O15" s="154" t="str">
        <f t="shared" si="0"/>
        <v/>
      </c>
      <c r="P15" s="180"/>
      <c r="Q15" s="155">
        <f t="shared" si="1"/>
        <v>0</v>
      </c>
      <c r="R15" s="181"/>
    </row>
    <row r="16" spans="1:75" ht="15.75" customHeight="1" x14ac:dyDescent="0.3">
      <c r="A16" s="150">
        <v>12</v>
      </c>
      <c r="B16" s="151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3"/>
      <c r="O16" s="154" t="str">
        <f t="shared" si="0"/>
        <v/>
      </c>
      <c r="P16" s="180"/>
      <c r="Q16" s="155">
        <f t="shared" si="1"/>
        <v>0</v>
      </c>
    </row>
    <row r="17" spans="1:17" ht="15.75" customHeight="1" x14ac:dyDescent="0.3">
      <c r="A17" s="150">
        <v>13</v>
      </c>
      <c r="B17" s="151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4" t="str">
        <f t="shared" si="0"/>
        <v/>
      </c>
      <c r="P17" s="180"/>
      <c r="Q17" s="155">
        <f t="shared" si="1"/>
        <v>0</v>
      </c>
    </row>
    <row r="18" spans="1:17" ht="15.75" customHeight="1" x14ac:dyDescent="0.3">
      <c r="A18" s="150">
        <v>14</v>
      </c>
      <c r="B18" s="151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4" t="str">
        <f t="shared" si="0"/>
        <v/>
      </c>
      <c r="P18" s="180"/>
      <c r="Q18" s="155">
        <f t="shared" si="1"/>
        <v>0</v>
      </c>
    </row>
    <row r="19" spans="1:17" ht="15.75" customHeight="1" x14ac:dyDescent="0.3">
      <c r="A19" s="150">
        <v>15</v>
      </c>
      <c r="B19" s="151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3"/>
      <c r="O19" s="154" t="str">
        <f t="shared" si="0"/>
        <v/>
      </c>
      <c r="P19" s="182"/>
      <c r="Q19" s="155">
        <f t="shared" si="1"/>
        <v>0</v>
      </c>
    </row>
    <row r="20" spans="1:17" ht="15.75" customHeight="1" x14ac:dyDescent="0.3">
      <c r="A20" s="150">
        <v>16</v>
      </c>
      <c r="B20" s="151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  <c r="O20" s="154" t="str">
        <f t="shared" si="0"/>
        <v/>
      </c>
      <c r="P20" s="182"/>
      <c r="Q20" s="155">
        <f t="shared" si="1"/>
        <v>0</v>
      </c>
    </row>
    <row r="21" spans="1:17" ht="15.75" customHeight="1" x14ac:dyDescent="0.3">
      <c r="A21" s="150">
        <v>17</v>
      </c>
      <c r="B21" s="151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4" t="str">
        <f t="shared" si="0"/>
        <v/>
      </c>
      <c r="P21" s="180"/>
      <c r="Q21" s="155">
        <f t="shared" si="1"/>
        <v>0</v>
      </c>
    </row>
    <row r="22" spans="1:17" ht="15.75" customHeight="1" x14ac:dyDescent="0.3">
      <c r="A22" s="150">
        <v>18</v>
      </c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4"/>
      <c r="P22" s="180"/>
      <c r="Q22" s="155">
        <f t="shared" si="1"/>
        <v>0</v>
      </c>
    </row>
    <row r="23" spans="1:17" ht="15.75" customHeight="1" x14ac:dyDescent="0.3">
      <c r="A23" s="150">
        <v>19</v>
      </c>
      <c r="B23" s="15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4"/>
      <c r="P23" s="180"/>
      <c r="Q23" s="155">
        <f t="shared" si="1"/>
        <v>0</v>
      </c>
    </row>
    <row r="24" spans="1:17" ht="15.75" customHeight="1" x14ac:dyDescent="0.3">
      <c r="A24" s="150">
        <v>20</v>
      </c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/>
      <c r="O24" s="154"/>
      <c r="P24" s="182"/>
      <c r="Q24" s="155">
        <f t="shared" si="1"/>
        <v>0</v>
      </c>
    </row>
    <row r="25" spans="1:17" ht="15.75" customHeight="1" x14ac:dyDescent="0.3">
      <c r="A25" s="150">
        <v>21</v>
      </c>
      <c r="B25" s="151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4"/>
      <c r="P25" s="180"/>
      <c r="Q25" s="155">
        <f t="shared" si="1"/>
        <v>0</v>
      </c>
    </row>
    <row r="26" spans="1:17" ht="15.75" customHeight="1" x14ac:dyDescent="0.3">
      <c r="A26" s="150">
        <v>22</v>
      </c>
      <c r="B26" s="151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4"/>
      <c r="P26" s="180"/>
      <c r="Q26" s="155">
        <f t="shared" si="1"/>
        <v>0</v>
      </c>
    </row>
    <row r="27" spans="1:17" ht="15.75" customHeight="1" x14ac:dyDescent="0.3">
      <c r="A27" s="150">
        <v>23</v>
      </c>
      <c r="B27" s="15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4"/>
      <c r="P27" s="182"/>
      <c r="Q27" s="155">
        <f t="shared" si="1"/>
        <v>0</v>
      </c>
    </row>
    <row r="28" spans="1:17" ht="15.75" customHeight="1" x14ac:dyDescent="0.3">
      <c r="A28" s="150">
        <v>24</v>
      </c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3"/>
      <c r="O28" s="154"/>
      <c r="P28" s="180"/>
      <c r="Q28" s="155">
        <f t="shared" si="1"/>
        <v>0</v>
      </c>
    </row>
    <row r="29" spans="1:17" ht="15.75" customHeight="1" x14ac:dyDescent="0.3">
      <c r="A29" s="150">
        <v>25</v>
      </c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154" t="str">
        <f t="shared" ref="O29:O44" si="2">IF(B29="","",SUM(C29:M29)-(N29))</f>
        <v/>
      </c>
      <c r="P29" s="180"/>
      <c r="Q29" s="155">
        <f t="shared" si="1"/>
        <v>0</v>
      </c>
    </row>
    <row r="30" spans="1:17" ht="15.75" customHeight="1" x14ac:dyDescent="0.3">
      <c r="A30" s="150">
        <v>26</v>
      </c>
      <c r="B30" s="151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4" t="str">
        <f t="shared" si="2"/>
        <v/>
      </c>
      <c r="P30" s="180"/>
      <c r="Q30" s="155">
        <f t="shared" si="1"/>
        <v>0</v>
      </c>
    </row>
    <row r="31" spans="1:17" ht="15.75" customHeight="1" x14ac:dyDescent="0.3">
      <c r="A31" s="150">
        <v>27</v>
      </c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  <c r="O31" s="154" t="str">
        <f t="shared" si="2"/>
        <v/>
      </c>
      <c r="P31" s="180"/>
      <c r="Q31" s="155">
        <f t="shared" si="1"/>
        <v>0</v>
      </c>
    </row>
    <row r="32" spans="1:17" ht="15.75" customHeight="1" x14ac:dyDescent="0.3">
      <c r="A32" s="150">
        <v>28</v>
      </c>
      <c r="B32" s="151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4" t="str">
        <f t="shared" si="2"/>
        <v/>
      </c>
      <c r="P32" s="180"/>
      <c r="Q32" s="155">
        <f t="shared" si="1"/>
        <v>0</v>
      </c>
    </row>
    <row r="33" spans="1:17" ht="15.75" customHeight="1" x14ac:dyDescent="0.3">
      <c r="A33" s="150">
        <v>29</v>
      </c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154" t="str">
        <f t="shared" si="2"/>
        <v/>
      </c>
      <c r="P33" s="180"/>
      <c r="Q33" s="155">
        <f t="shared" si="1"/>
        <v>0</v>
      </c>
    </row>
    <row r="34" spans="1:17" ht="15.75" customHeight="1" x14ac:dyDescent="0.3">
      <c r="A34" s="150">
        <v>30</v>
      </c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154" t="str">
        <f t="shared" si="2"/>
        <v/>
      </c>
      <c r="P34" s="180"/>
      <c r="Q34" s="155">
        <f t="shared" si="1"/>
        <v>0</v>
      </c>
    </row>
    <row r="35" spans="1:17" ht="15.75" customHeight="1" x14ac:dyDescent="0.3">
      <c r="A35" s="150">
        <v>31</v>
      </c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154" t="str">
        <f t="shared" si="2"/>
        <v/>
      </c>
      <c r="P35" s="180"/>
      <c r="Q35" s="155">
        <f t="shared" si="1"/>
        <v>0</v>
      </c>
    </row>
    <row r="36" spans="1:17" ht="15.75" customHeight="1" x14ac:dyDescent="0.3">
      <c r="A36" s="150">
        <v>32</v>
      </c>
      <c r="B36" s="151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4" t="str">
        <f t="shared" si="2"/>
        <v/>
      </c>
      <c r="P36" s="180"/>
      <c r="Q36" s="155">
        <f t="shared" si="1"/>
        <v>0</v>
      </c>
    </row>
    <row r="37" spans="1:17" ht="15.75" customHeight="1" x14ac:dyDescent="0.3">
      <c r="A37" s="150"/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154" t="str">
        <f t="shared" si="2"/>
        <v/>
      </c>
      <c r="P37" s="180"/>
      <c r="Q37" s="155">
        <f t="shared" si="1"/>
        <v>0</v>
      </c>
    </row>
    <row r="38" spans="1:17" ht="15.75" customHeight="1" x14ac:dyDescent="0.3">
      <c r="A38" s="150"/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4" t="str">
        <f t="shared" si="2"/>
        <v/>
      </c>
      <c r="P38" s="180"/>
      <c r="Q38" s="155">
        <f t="shared" si="1"/>
        <v>0</v>
      </c>
    </row>
    <row r="39" spans="1:17" ht="15.75" customHeight="1" x14ac:dyDescent="0.3">
      <c r="A39" s="150"/>
      <c r="B39" s="151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4" t="str">
        <f t="shared" si="2"/>
        <v/>
      </c>
      <c r="P39" s="180"/>
      <c r="Q39" s="155">
        <f t="shared" si="1"/>
        <v>0</v>
      </c>
    </row>
    <row r="40" spans="1:17" ht="15.75" customHeight="1" x14ac:dyDescent="0.3">
      <c r="A40" s="150"/>
      <c r="B40" s="151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4" t="str">
        <f t="shared" si="2"/>
        <v/>
      </c>
      <c r="P40" s="180"/>
      <c r="Q40" s="155">
        <f t="shared" si="1"/>
        <v>0</v>
      </c>
    </row>
    <row r="41" spans="1:17" ht="15.75" customHeight="1" x14ac:dyDescent="0.3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3"/>
      <c r="O41" s="154" t="str">
        <f t="shared" si="2"/>
        <v/>
      </c>
      <c r="P41" s="180"/>
      <c r="Q41" s="155">
        <f t="shared" si="1"/>
        <v>0</v>
      </c>
    </row>
    <row r="42" spans="1:17" ht="15.75" customHeight="1" x14ac:dyDescent="0.3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4" t="str">
        <f t="shared" si="2"/>
        <v/>
      </c>
      <c r="P42" s="180"/>
      <c r="Q42" s="155">
        <f t="shared" si="1"/>
        <v>0</v>
      </c>
    </row>
    <row r="43" spans="1:17" ht="15.75" customHeight="1" x14ac:dyDescent="0.3">
      <c r="A43" s="150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4" t="str">
        <f t="shared" si="2"/>
        <v/>
      </c>
      <c r="P43" s="180"/>
      <c r="Q43" s="155">
        <f t="shared" si="1"/>
        <v>0</v>
      </c>
    </row>
    <row r="44" spans="1:17" ht="15.75" customHeight="1" x14ac:dyDescent="0.3">
      <c r="A44" s="150"/>
      <c r="B44" s="151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4" t="str">
        <f t="shared" si="2"/>
        <v/>
      </c>
      <c r="P44" s="180"/>
      <c r="Q44" s="155">
        <f t="shared" si="1"/>
        <v>0</v>
      </c>
    </row>
  </sheetData>
  <mergeCells count="9"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J28"/>
  <sheetViews>
    <sheetView zoomScale="66" zoomScaleNormal="66" workbookViewId="0">
      <pane ySplit="1" topLeftCell="A2" activePane="bottomLeft" state="frozen"/>
      <selection pane="bottomLeft" activeCell="C16" sqref="C16"/>
    </sheetView>
  </sheetViews>
  <sheetFormatPr defaultColWidth="9.109375" defaultRowHeight="13.2" x14ac:dyDescent="0.25"/>
  <cols>
    <col min="1" max="1" width="93.5546875" style="1" customWidth="1"/>
    <col min="2" max="2" width="23.44140625" style="1" customWidth="1"/>
    <col min="3" max="3" width="80.44140625" style="14" customWidth="1"/>
    <col min="4" max="4" width="15.109375" style="1" customWidth="1"/>
    <col min="5" max="16384" width="9.109375" style="1"/>
  </cols>
  <sheetData>
    <row r="1" spans="1:13" ht="30.6" thickBot="1" x14ac:dyDescent="0.55000000000000004">
      <c r="A1" s="224" t="s">
        <v>34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1"/>
    </row>
    <row r="2" spans="1:13" ht="15.75" customHeight="1" x14ac:dyDescent="0.25">
      <c r="F2" s="225" t="s">
        <v>59</v>
      </c>
      <c r="G2" s="226"/>
      <c r="H2" s="226"/>
      <c r="I2" s="226"/>
      <c r="J2" s="226"/>
      <c r="K2" s="227"/>
    </row>
    <row r="3" spans="1:13" s="2" customFormat="1" ht="24" customHeight="1" thickBot="1" x14ac:dyDescent="0.3">
      <c r="B3" s="3" t="s">
        <v>35</v>
      </c>
      <c r="C3" s="15" t="s">
        <v>36</v>
      </c>
      <c r="F3" s="228"/>
      <c r="G3" s="229"/>
      <c r="H3" s="229"/>
      <c r="I3" s="229"/>
      <c r="J3" s="229"/>
      <c r="K3" s="230"/>
    </row>
    <row r="4" spans="1:13" s="4" customFormat="1" ht="23.4" thickBot="1" x14ac:dyDescent="0.45">
      <c r="A4" s="10" t="s">
        <v>37</v>
      </c>
      <c r="B4" s="16">
        <v>129</v>
      </c>
      <c r="C4" s="16" t="s">
        <v>313</v>
      </c>
      <c r="F4" s="228"/>
      <c r="G4" s="229"/>
      <c r="H4" s="229"/>
      <c r="I4" s="229"/>
      <c r="J4" s="229"/>
      <c r="K4" s="230"/>
    </row>
    <row r="5" spans="1:13" s="4" customFormat="1" ht="12" customHeight="1" thickBot="1" x14ac:dyDescent="0.45">
      <c r="B5" s="17"/>
      <c r="C5" s="17"/>
      <c r="F5" s="231" t="s">
        <v>320</v>
      </c>
      <c r="G5" s="232"/>
      <c r="H5" s="236" t="s">
        <v>316</v>
      </c>
      <c r="I5" s="237"/>
      <c r="J5" s="237"/>
      <c r="K5" s="238"/>
    </row>
    <row r="6" spans="1:13" s="4" customFormat="1" ht="23.4" thickBot="1" x14ac:dyDescent="0.45">
      <c r="A6" s="11" t="s">
        <v>38</v>
      </c>
      <c r="B6" s="18">
        <v>24</v>
      </c>
      <c r="C6" s="18" t="s">
        <v>313</v>
      </c>
      <c r="D6" s="4" t="s">
        <v>317</v>
      </c>
      <c r="F6" s="233"/>
      <c r="G6" s="232"/>
      <c r="H6" s="239"/>
      <c r="I6" s="237"/>
      <c r="J6" s="237"/>
      <c r="K6" s="238"/>
    </row>
    <row r="7" spans="1:13" s="4" customFormat="1" ht="11.25" customHeight="1" thickBot="1" x14ac:dyDescent="0.45">
      <c r="A7" s="5"/>
      <c r="B7" s="19"/>
      <c r="C7" s="19"/>
      <c r="F7" s="233"/>
      <c r="G7" s="232"/>
      <c r="H7" s="239"/>
      <c r="I7" s="237"/>
      <c r="J7" s="237"/>
      <c r="K7" s="238"/>
    </row>
    <row r="8" spans="1:13" s="4" customFormat="1" ht="23.4" thickBot="1" x14ac:dyDescent="0.45">
      <c r="A8" s="10" t="s">
        <v>51</v>
      </c>
      <c r="B8" s="16">
        <v>162</v>
      </c>
      <c r="C8" s="16" t="s">
        <v>314</v>
      </c>
      <c r="F8" s="234"/>
      <c r="G8" s="235"/>
      <c r="H8" s="240"/>
      <c r="I8" s="241"/>
      <c r="J8" s="241"/>
      <c r="K8" s="242"/>
    </row>
    <row r="9" spans="1:13" s="4" customFormat="1" ht="11.25" customHeight="1" thickBot="1" x14ac:dyDescent="0.45">
      <c r="A9" s="5"/>
      <c r="B9" s="19"/>
      <c r="C9" s="19"/>
    </row>
    <row r="10" spans="1:13" s="4" customFormat="1" ht="23.4" thickBot="1" x14ac:dyDescent="0.45">
      <c r="A10" s="11" t="s">
        <v>88</v>
      </c>
      <c r="B10" s="18">
        <v>935</v>
      </c>
      <c r="C10" s="18" t="s">
        <v>314</v>
      </c>
    </row>
    <row r="11" spans="1:13" s="4" customFormat="1" ht="11.25" customHeight="1" thickBot="1" x14ac:dyDescent="0.45">
      <c r="A11" s="5"/>
      <c r="B11" s="19"/>
      <c r="C11" s="19"/>
    </row>
    <row r="12" spans="1:13" s="4" customFormat="1" ht="23.4" thickBot="1" x14ac:dyDescent="0.45">
      <c r="A12" s="10" t="s">
        <v>89</v>
      </c>
      <c r="B12" s="16">
        <v>479</v>
      </c>
      <c r="C12" s="16" t="s">
        <v>298</v>
      </c>
    </row>
    <row r="13" spans="1:13" s="4" customFormat="1" ht="11.25" customHeight="1" thickBot="1" x14ac:dyDescent="0.45">
      <c r="A13" s="5"/>
      <c r="B13" s="19"/>
      <c r="C13" s="19"/>
    </row>
    <row r="14" spans="1:13" s="4" customFormat="1" ht="23.4" thickBot="1" x14ac:dyDescent="0.45">
      <c r="A14" s="12" t="s">
        <v>90</v>
      </c>
      <c r="B14" s="18">
        <v>411</v>
      </c>
      <c r="C14" s="18" t="s">
        <v>315</v>
      </c>
    </row>
    <row r="15" spans="1:13" ht="13.8" thickBot="1" x14ac:dyDescent="0.3">
      <c r="B15" s="20"/>
    </row>
    <row r="16" spans="1:13" s="4" customFormat="1" ht="23.4" thickBot="1" x14ac:dyDescent="0.45">
      <c r="A16" s="13" t="s">
        <v>78</v>
      </c>
      <c r="B16" s="16">
        <v>93</v>
      </c>
      <c r="C16" s="16" t="s">
        <v>321</v>
      </c>
      <c r="D16" s="4" t="s">
        <v>317</v>
      </c>
    </row>
    <row r="17" spans="1:244" s="4" customFormat="1" ht="13.5" customHeight="1" thickBot="1" x14ac:dyDescent="0.45">
      <c r="A17" s="1"/>
      <c r="B17" s="20"/>
      <c r="C17" s="1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</row>
    <row r="18" spans="1:244" s="4" customFormat="1" ht="23.4" thickBot="1" x14ac:dyDescent="0.45">
      <c r="A18" s="40" t="s">
        <v>79</v>
      </c>
      <c r="B18" s="18">
        <v>60</v>
      </c>
      <c r="C18" s="18" t="s">
        <v>316</v>
      </c>
      <c r="D18" s="4" t="s">
        <v>317</v>
      </c>
    </row>
    <row r="19" spans="1:244" s="4" customFormat="1" ht="13.5" customHeight="1" thickBot="1" x14ac:dyDescent="0.45">
      <c r="A19" s="9"/>
      <c r="B19" s="19"/>
      <c r="C19" s="19"/>
    </row>
    <row r="20" spans="1:244" s="4" customFormat="1" ht="23.4" thickBot="1" x14ac:dyDescent="0.45">
      <c r="A20" s="11" t="s">
        <v>91</v>
      </c>
      <c r="B20" s="18">
        <v>72</v>
      </c>
      <c r="C20" s="18" t="s">
        <v>318</v>
      </c>
    </row>
    <row r="21" spans="1:244" ht="13.8" thickBot="1" x14ac:dyDescent="0.3"/>
    <row r="22" spans="1:244" s="4" customFormat="1" ht="23.4" thickBot="1" x14ac:dyDescent="0.45">
      <c r="A22" s="13" t="s">
        <v>92</v>
      </c>
      <c r="B22" s="16">
        <v>63</v>
      </c>
      <c r="C22" s="16" t="s">
        <v>319</v>
      </c>
    </row>
    <row r="23" spans="1:244" ht="13.8" thickBot="1" x14ac:dyDescent="0.3"/>
    <row r="24" spans="1:244" s="4" customFormat="1" ht="23.4" thickBot="1" x14ac:dyDescent="0.45">
      <c r="A24" s="11" t="s">
        <v>93</v>
      </c>
      <c r="B24" s="18">
        <v>972</v>
      </c>
      <c r="C24" s="18" t="s">
        <v>316</v>
      </c>
    </row>
    <row r="25" spans="1:244" ht="13.8" thickBot="1" x14ac:dyDescent="0.3"/>
    <row r="26" spans="1:244" s="4" customFormat="1" ht="23.4" thickBot="1" x14ac:dyDescent="0.45">
      <c r="A26" s="13" t="s">
        <v>94</v>
      </c>
      <c r="B26" s="16">
        <v>936</v>
      </c>
      <c r="C26" s="16" t="s">
        <v>314</v>
      </c>
    </row>
    <row r="27" spans="1:244" ht="13.8" thickBot="1" x14ac:dyDescent="0.3"/>
    <row r="28" spans="1:244" s="4" customFormat="1" ht="23.4" thickBot="1" x14ac:dyDescent="0.45">
      <c r="A28" s="11" t="s">
        <v>95</v>
      </c>
      <c r="B28" s="18">
        <v>902</v>
      </c>
      <c r="C28" s="18" t="s">
        <v>313</v>
      </c>
    </row>
  </sheetData>
  <sheetProtection selectLockedCells="1" selectUnlockedCells="1"/>
  <mergeCells count="7">
    <mergeCell ref="A1:C1"/>
    <mergeCell ref="F2:K4"/>
    <mergeCell ref="F5:G8"/>
    <mergeCell ref="H5:K8"/>
    <mergeCell ref="D1:F1"/>
    <mergeCell ref="G1:I1"/>
    <mergeCell ref="J1:L1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W44"/>
  <sheetViews>
    <sheetView topLeftCell="A4" workbookViewId="0">
      <selection activeCell="T13" sqref="T13"/>
    </sheetView>
  </sheetViews>
  <sheetFormatPr defaultColWidth="9.109375" defaultRowHeight="17.399999999999999" x14ac:dyDescent="0.3"/>
  <cols>
    <col min="1" max="1" width="4.109375" style="54" customWidth="1"/>
    <col min="2" max="2" width="9.5546875" style="156" customWidth="1"/>
    <col min="3" max="14" width="4.6640625" style="54" customWidth="1"/>
    <col min="15" max="15" width="5.44140625" style="47" customWidth="1"/>
    <col min="16" max="16" width="7.88671875" style="157" customWidth="1"/>
    <col min="17" max="17" width="11.109375" style="47" bestFit="1" customWidth="1"/>
    <col min="18" max="18" width="9.109375" style="47"/>
    <col min="19" max="19" width="23.5546875" style="190" bestFit="1" customWidth="1"/>
    <col min="20" max="20" width="9.109375" style="163"/>
    <col min="21" max="16384" width="9.109375" style="47"/>
  </cols>
  <sheetData>
    <row r="1" spans="1:75" x14ac:dyDescent="0.3">
      <c r="N1" s="281" t="s">
        <v>107</v>
      </c>
      <c r="O1" s="282"/>
      <c r="P1" s="183">
        <v>2</v>
      </c>
      <c r="S1" s="188" t="s">
        <v>117</v>
      </c>
      <c r="T1" s="191" t="s">
        <v>118</v>
      </c>
    </row>
    <row r="2" spans="1:75" ht="15.75" customHeight="1" x14ac:dyDescent="0.3">
      <c r="A2" s="283" t="s">
        <v>50</v>
      </c>
      <c r="B2" s="284"/>
      <c r="C2" s="284"/>
      <c r="D2" s="285" t="s">
        <v>131</v>
      </c>
      <c r="E2" s="285"/>
      <c r="F2" s="285"/>
      <c r="G2" s="285"/>
      <c r="H2" s="285"/>
      <c r="I2" s="286"/>
      <c r="J2" s="286"/>
      <c r="K2" s="287"/>
      <c r="N2" s="281" t="s">
        <v>108</v>
      </c>
      <c r="O2" s="282"/>
      <c r="P2" s="183">
        <v>4</v>
      </c>
      <c r="Q2" s="185" t="s">
        <v>110</v>
      </c>
      <c r="R2" s="174"/>
      <c r="S2" s="189" t="s">
        <v>111</v>
      </c>
      <c r="T2" s="192">
        <f>MAX(O5:O36)</f>
        <v>123</v>
      </c>
    </row>
    <row r="3" spans="1:75" ht="15.75" customHeight="1" x14ac:dyDescent="0.25">
      <c r="A3" s="283" t="s">
        <v>0</v>
      </c>
      <c r="B3" s="284"/>
      <c r="C3" s="284"/>
      <c r="D3" s="288" t="s">
        <v>132</v>
      </c>
      <c r="E3" s="288"/>
      <c r="F3" s="289"/>
      <c r="G3" s="290" t="s">
        <v>104</v>
      </c>
      <c r="H3" s="291"/>
      <c r="I3" s="291"/>
      <c r="J3" s="292" t="s">
        <v>245</v>
      </c>
      <c r="K3" s="293"/>
      <c r="L3" s="175"/>
      <c r="M3" s="176"/>
      <c r="N3" s="281" t="s">
        <v>109</v>
      </c>
      <c r="O3" s="282"/>
      <c r="P3" s="184">
        <v>4</v>
      </c>
      <c r="Q3" s="186">
        <f>SUM((P1*4)+(P2*2)+P3)</f>
        <v>20</v>
      </c>
      <c r="R3" s="177"/>
      <c r="S3" s="189" t="s">
        <v>112</v>
      </c>
      <c r="T3" s="192">
        <f>MAX(C5:C36)</f>
        <v>21</v>
      </c>
    </row>
    <row r="4" spans="1:75" s="44" customFormat="1" ht="21" customHeight="1" x14ac:dyDescent="0.2">
      <c r="A4" s="173"/>
      <c r="B4" s="144" t="s">
        <v>1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  <c r="J4" s="145" t="s">
        <v>10</v>
      </c>
      <c r="K4" s="145" t="s">
        <v>11</v>
      </c>
      <c r="L4" s="145" t="s">
        <v>33</v>
      </c>
      <c r="M4" s="145" t="s">
        <v>13</v>
      </c>
      <c r="N4" s="146" t="s">
        <v>14</v>
      </c>
      <c r="O4" s="147" t="s">
        <v>100</v>
      </c>
      <c r="P4" s="148" t="s">
        <v>106</v>
      </c>
      <c r="Q4" s="42" t="s">
        <v>18</v>
      </c>
      <c r="R4" s="178"/>
      <c r="S4" s="189" t="s">
        <v>51</v>
      </c>
      <c r="T4" s="192">
        <v>129</v>
      </c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</row>
    <row r="5" spans="1:75" ht="15.75" customHeight="1" x14ac:dyDescent="0.3">
      <c r="A5" s="150">
        <v>1</v>
      </c>
      <c r="B5" s="151" t="s">
        <v>203</v>
      </c>
      <c r="C5" s="152">
        <v>15</v>
      </c>
      <c r="D5" s="152">
        <v>12</v>
      </c>
      <c r="E5" s="152">
        <v>6</v>
      </c>
      <c r="F5" s="152">
        <v>9</v>
      </c>
      <c r="G5" s="152">
        <v>0</v>
      </c>
      <c r="H5" s="152">
        <v>12</v>
      </c>
      <c r="I5" s="152">
        <v>9</v>
      </c>
      <c r="J5" s="152">
        <v>9</v>
      </c>
      <c r="K5" s="152">
        <v>9</v>
      </c>
      <c r="L5" s="152">
        <v>12</v>
      </c>
      <c r="M5" s="152"/>
      <c r="N5" s="153"/>
      <c r="O5" s="154">
        <f t="shared" ref="O5:O24" si="0">IF(B5="","",SUM(C5:M5)-(N5))</f>
        <v>93</v>
      </c>
      <c r="P5" s="180" t="s">
        <v>101</v>
      </c>
      <c r="Q5" s="155">
        <f t="shared" ref="Q5:Q44" si="1">SUM(C5:E5)</f>
        <v>33</v>
      </c>
      <c r="S5" s="189" t="s">
        <v>113</v>
      </c>
      <c r="T5" s="192">
        <v>828</v>
      </c>
    </row>
    <row r="6" spans="1:75" ht="15.75" customHeight="1" x14ac:dyDescent="0.3">
      <c r="A6" s="150">
        <v>2</v>
      </c>
      <c r="B6" s="151" t="s">
        <v>204</v>
      </c>
      <c r="C6" s="152">
        <v>18</v>
      </c>
      <c r="D6" s="152">
        <v>18</v>
      </c>
      <c r="E6" s="152">
        <v>9</v>
      </c>
      <c r="F6" s="152">
        <v>9</v>
      </c>
      <c r="G6" s="152">
        <v>12</v>
      </c>
      <c r="H6" s="152">
        <v>12</v>
      </c>
      <c r="I6" s="152">
        <v>9</v>
      </c>
      <c r="J6" s="152">
        <v>9</v>
      </c>
      <c r="K6" s="152">
        <v>9</v>
      </c>
      <c r="L6" s="152">
        <v>9</v>
      </c>
      <c r="M6" s="152">
        <v>6</v>
      </c>
      <c r="N6" s="153"/>
      <c r="O6" s="154">
        <f t="shared" si="0"/>
        <v>120</v>
      </c>
      <c r="P6" s="180" t="s">
        <v>101</v>
      </c>
      <c r="Q6" s="155">
        <f t="shared" si="1"/>
        <v>45</v>
      </c>
      <c r="S6" s="189" t="s">
        <v>114</v>
      </c>
      <c r="T6" s="192">
        <v>335</v>
      </c>
    </row>
    <row r="7" spans="1:75" ht="15.75" customHeight="1" x14ac:dyDescent="0.3">
      <c r="A7" s="150">
        <v>3</v>
      </c>
      <c r="B7" s="151" t="s">
        <v>205</v>
      </c>
      <c r="C7" s="150">
        <v>0</v>
      </c>
      <c r="D7" s="150">
        <v>12</v>
      </c>
      <c r="E7" s="150">
        <v>6</v>
      </c>
      <c r="F7" s="150">
        <v>9</v>
      </c>
      <c r="G7" s="150">
        <v>12</v>
      </c>
      <c r="H7" s="150">
        <v>15</v>
      </c>
      <c r="I7" s="150">
        <v>9</v>
      </c>
      <c r="J7" s="150">
        <v>9</v>
      </c>
      <c r="K7" s="150">
        <v>9</v>
      </c>
      <c r="L7" s="150">
        <v>9</v>
      </c>
      <c r="M7" s="150"/>
      <c r="N7" s="150"/>
      <c r="O7" s="154">
        <f t="shared" si="0"/>
        <v>90</v>
      </c>
      <c r="P7" s="180" t="s">
        <v>101</v>
      </c>
      <c r="Q7" s="155">
        <f t="shared" si="1"/>
        <v>18</v>
      </c>
      <c r="S7" s="189" t="s">
        <v>115</v>
      </c>
      <c r="T7" s="192">
        <v>411</v>
      </c>
    </row>
    <row r="8" spans="1:75" ht="15.75" customHeight="1" x14ac:dyDescent="0.3">
      <c r="A8" s="150">
        <v>4</v>
      </c>
      <c r="B8" s="151" t="s">
        <v>184</v>
      </c>
      <c r="C8" s="152">
        <v>15</v>
      </c>
      <c r="D8" s="152">
        <v>12</v>
      </c>
      <c r="E8" s="152">
        <v>9</v>
      </c>
      <c r="F8" s="152">
        <v>9</v>
      </c>
      <c r="G8" s="152">
        <v>12</v>
      </c>
      <c r="H8" s="152">
        <v>9</v>
      </c>
      <c r="I8" s="152">
        <v>9</v>
      </c>
      <c r="J8" s="152">
        <v>12</v>
      </c>
      <c r="K8" s="152">
        <v>9</v>
      </c>
      <c r="L8" s="152">
        <v>9</v>
      </c>
      <c r="M8" s="152">
        <v>3</v>
      </c>
      <c r="N8" s="153"/>
      <c r="O8" s="154">
        <f t="shared" si="0"/>
        <v>108</v>
      </c>
      <c r="P8" s="180" t="s">
        <v>101</v>
      </c>
      <c r="Q8" s="155">
        <f t="shared" si="1"/>
        <v>36</v>
      </c>
      <c r="S8" s="189" t="s">
        <v>78</v>
      </c>
      <c r="T8" s="192">
        <v>75</v>
      </c>
    </row>
    <row r="9" spans="1:75" ht="15.75" customHeight="1" x14ac:dyDescent="0.3">
      <c r="A9" s="150">
        <v>5</v>
      </c>
      <c r="B9" s="187">
        <v>50</v>
      </c>
      <c r="C9" s="152">
        <v>15</v>
      </c>
      <c r="D9" s="152">
        <v>12</v>
      </c>
      <c r="E9" s="152">
        <v>6</v>
      </c>
      <c r="F9" s="152">
        <v>6</v>
      </c>
      <c r="G9" s="152">
        <v>9</v>
      </c>
      <c r="H9" s="152">
        <v>15</v>
      </c>
      <c r="I9" s="152">
        <v>9</v>
      </c>
      <c r="J9" s="152">
        <v>6</v>
      </c>
      <c r="K9" s="152">
        <v>12</v>
      </c>
      <c r="L9" s="152">
        <v>12</v>
      </c>
      <c r="M9" s="152">
        <v>3</v>
      </c>
      <c r="N9" s="153"/>
      <c r="O9" s="154">
        <f t="shared" si="0"/>
        <v>105</v>
      </c>
      <c r="P9" s="180" t="s">
        <v>105</v>
      </c>
      <c r="Q9" s="155">
        <f t="shared" si="1"/>
        <v>33</v>
      </c>
      <c r="S9" s="189" t="s">
        <v>79</v>
      </c>
      <c r="T9" s="192">
        <v>60</v>
      </c>
    </row>
    <row r="10" spans="1:75" ht="15.75" customHeight="1" x14ac:dyDescent="0.3">
      <c r="A10" s="150">
        <v>6</v>
      </c>
      <c r="B10" s="187">
        <v>42</v>
      </c>
      <c r="C10" s="152">
        <v>15</v>
      </c>
      <c r="D10" s="152">
        <v>9</v>
      </c>
      <c r="E10" s="152">
        <v>6</v>
      </c>
      <c r="F10" s="152">
        <v>6</v>
      </c>
      <c r="G10" s="152">
        <v>12</v>
      </c>
      <c r="H10" s="152">
        <v>15</v>
      </c>
      <c r="I10" s="152">
        <v>9</v>
      </c>
      <c r="J10" s="152">
        <v>6</v>
      </c>
      <c r="K10" s="152">
        <v>9</v>
      </c>
      <c r="L10" s="152">
        <v>9</v>
      </c>
      <c r="M10" s="152">
        <v>3</v>
      </c>
      <c r="N10" s="153"/>
      <c r="O10" s="154">
        <f t="shared" si="0"/>
        <v>99</v>
      </c>
      <c r="P10" s="180" t="s">
        <v>105</v>
      </c>
      <c r="Q10" s="155">
        <f t="shared" si="1"/>
        <v>30</v>
      </c>
      <c r="S10" s="189" t="s">
        <v>91</v>
      </c>
      <c r="T10" s="192">
        <v>60</v>
      </c>
    </row>
    <row r="11" spans="1:75" ht="15.75" customHeight="1" x14ac:dyDescent="0.3">
      <c r="A11" s="150">
        <v>7</v>
      </c>
      <c r="B11" s="151">
        <v>44</v>
      </c>
      <c r="C11" s="152">
        <v>18</v>
      </c>
      <c r="D11" s="152">
        <v>12</v>
      </c>
      <c r="E11" s="152"/>
      <c r="F11" s="152">
        <v>9</v>
      </c>
      <c r="G11" s="152">
        <v>9</v>
      </c>
      <c r="H11" s="152">
        <v>15</v>
      </c>
      <c r="I11" s="152">
        <v>12</v>
      </c>
      <c r="J11" s="152">
        <v>6</v>
      </c>
      <c r="K11" s="152">
        <v>9</v>
      </c>
      <c r="L11" s="152">
        <v>9</v>
      </c>
      <c r="M11" s="152">
        <v>3</v>
      </c>
      <c r="N11" s="153"/>
      <c r="O11" s="154">
        <f t="shared" si="0"/>
        <v>102</v>
      </c>
      <c r="P11" s="180" t="s">
        <v>105</v>
      </c>
      <c r="Q11" s="155">
        <f t="shared" si="1"/>
        <v>30</v>
      </c>
      <c r="S11" s="189" t="s">
        <v>92</v>
      </c>
      <c r="T11" s="192">
        <v>48</v>
      </c>
    </row>
    <row r="12" spans="1:75" ht="15.75" customHeight="1" x14ac:dyDescent="0.3">
      <c r="A12" s="150">
        <v>8</v>
      </c>
      <c r="B12" s="187">
        <v>135</v>
      </c>
      <c r="C12" s="152">
        <v>18</v>
      </c>
      <c r="D12" s="152">
        <v>12</v>
      </c>
      <c r="E12" s="152">
        <v>6</v>
      </c>
      <c r="F12" s="152">
        <v>6</v>
      </c>
      <c r="G12" s="152">
        <v>9</v>
      </c>
      <c r="H12" s="152">
        <v>15</v>
      </c>
      <c r="I12" s="152">
        <v>12</v>
      </c>
      <c r="J12" s="152">
        <v>6</v>
      </c>
      <c r="K12" s="152">
        <v>9</v>
      </c>
      <c r="L12" s="152">
        <v>9</v>
      </c>
      <c r="M12" s="152">
        <v>3</v>
      </c>
      <c r="N12" s="153"/>
      <c r="O12" s="154">
        <f t="shared" si="0"/>
        <v>105</v>
      </c>
      <c r="P12" s="180" t="s">
        <v>105</v>
      </c>
      <c r="Q12" s="155">
        <f t="shared" si="1"/>
        <v>36</v>
      </c>
      <c r="S12" s="189" t="s">
        <v>116</v>
      </c>
      <c r="T12" s="192">
        <f>SUM(O6,O17,O18,O19,O8,O12,O9,O11)</f>
        <v>891</v>
      </c>
    </row>
    <row r="13" spans="1:75" ht="15.75" customHeight="1" x14ac:dyDescent="0.3">
      <c r="A13" s="150">
        <v>9</v>
      </c>
      <c r="B13" s="151">
        <v>112</v>
      </c>
      <c r="C13" s="152">
        <v>16</v>
      </c>
      <c r="D13" s="152">
        <v>11</v>
      </c>
      <c r="E13" s="152">
        <v>0</v>
      </c>
      <c r="F13" s="152">
        <v>9</v>
      </c>
      <c r="G13" s="152">
        <v>0</v>
      </c>
      <c r="H13" s="152">
        <v>12</v>
      </c>
      <c r="I13" s="152">
        <v>9</v>
      </c>
      <c r="J13" s="152">
        <v>9</v>
      </c>
      <c r="K13" s="152">
        <v>9</v>
      </c>
      <c r="L13" s="152">
        <v>11</v>
      </c>
      <c r="M13" s="152"/>
      <c r="N13" s="153"/>
      <c r="O13" s="154">
        <f t="shared" si="0"/>
        <v>86</v>
      </c>
      <c r="P13" s="180" t="s">
        <v>102</v>
      </c>
      <c r="Q13" s="155">
        <f t="shared" si="1"/>
        <v>27</v>
      </c>
    </row>
    <row r="14" spans="1:75" ht="15.75" customHeight="1" x14ac:dyDescent="0.3">
      <c r="A14" s="150">
        <v>10</v>
      </c>
      <c r="B14" s="151">
        <v>280</v>
      </c>
      <c r="C14" s="152">
        <v>15</v>
      </c>
      <c r="D14" s="152">
        <v>11</v>
      </c>
      <c r="E14" s="152">
        <v>0</v>
      </c>
      <c r="F14" s="152">
        <v>9</v>
      </c>
      <c r="G14" s="152">
        <v>0</v>
      </c>
      <c r="H14" s="152">
        <v>12</v>
      </c>
      <c r="I14" s="152">
        <v>9</v>
      </c>
      <c r="J14" s="152">
        <v>9</v>
      </c>
      <c r="K14" s="152">
        <v>12</v>
      </c>
      <c r="L14" s="152">
        <v>9</v>
      </c>
      <c r="M14" s="152"/>
      <c r="N14" s="153"/>
      <c r="O14" s="154">
        <f t="shared" si="0"/>
        <v>86</v>
      </c>
      <c r="P14" s="180" t="s">
        <v>102</v>
      </c>
      <c r="Q14" s="155">
        <f t="shared" si="1"/>
        <v>26</v>
      </c>
    </row>
    <row r="15" spans="1:75" ht="15.75" customHeight="1" x14ac:dyDescent="0.3">
      <c r="A15" s="150">
        <v>11</v>
      </c>
      <c r="B15" s="151">
        <v>202</v>
      </c>
      <c r="C15" s="152">
        <v>0</v>
      </c>
      <c r="D15" s="152">
        <v>9</v>
      </c>
      <c r="E15" s="152">
        <v>0</v>
      </c>
      <c r="F15" s="152">
        <v>9</v>
      </c>
      <c r="G15" s="152">
        <v>0</v>
      </c>
      <c r="H15" s="152">
        <v>12</v>
      </c>
      <c r="I15" s="152">
        <v>9</v>
      </c>
      <c r="J15" s="152">
        <v>9</v>
      </c>
      <c r="K15" s="152">
        <v>9</v>
      </c>
      <c r="L15" s="152">
        <v>9</v>
      </c>
      <c r="M15" s="152"/>
      <c r="N15" s="153"/>
      <c r="O15" s="154">
        <f t="shared" si="0"/>
        <v>66</v>
      </c>
      <c r="P15" s="180" t="s">
        <v>103</v>
      </c>
      <c r="Q15" s="155">
        <f t="shared" si="1"/>
        <v>9</v>
      </c>
      <c r="R15" s="181"/>
    </row>
    <row r="16" spans="1:75" ht="15.75" customHeight="1" x14ac:dyDescent="0.3">
      <c r="A16" s="150">
        <v>12</v>
      </c>
      <c r="B16" s="151">
        <v>340</v>
      </c>
      <c r="C16" s="152">
        <v>16</v>
      </c>
      <c r="D16" s="152">
        <v>12</v>
      </c>
      <c r="E16" s="152">
        <v>6</v>
      </c>
      <c r="F16" s="152">
        <v>9</v>
      </c>
      <c r="G16" s="152">
        <v>9</v>
      </c>
      <c r="H16" s="152">
        <v>14</v>
      </c>
      <c r="I16" s="152">
        <v>9</v>
      </c>
      <c r="J16" s="152">
        <v>9</v>
      </c>
      <c r="K16" s="152">
        <v>10</v>
      </c>
      <c r="L16" s="152">
        <v>9</v>
      </c>
      <c r="M16" s="152"/>
      <c r="N16" s="153"/>
      <c r="O16" s="154">
        <f t="shared" si="0"/>
        <v>103</v>
      </c>
      <c r="P16" s="180" t="s">
        <v>103</v>
      </c>
      <c r="Q16" s="155">
        <f t="shared" si="1"/>
        <v>34</v>
      </c>
    </row>
    <row r="17" spans="1:17" ht="15.75" customHeight="1" x14ac:dyDescent="0.3">
      <c r="A17" s="150">
        <v>13</v>
      </c>
      <c r="B17" s="151">
        <v>18</v>
      </c>
      <c r="C17" s="150">
        <v>18</v>
      </c>
      <c r="D17" s="150">
        <v>15</v>
      </c>
      <c r="E17" s="150">
        <v>6</v>
      </c>
      <c r="F17" s="150">
        <v>6</v>
      </c>
      <c r="G17" s="150">
        <v>12</v>
      </c>
      <c r="H17" s="150">
        <v>15</v>
      </c>
      <c r="I17" s="150">
        <v>12</v>
      </c>
      <c r="J17" s="150">
        <v>9</v>
      </c>
      <c r="K17" s="150">
        <v>9</v>
      </c>
      <c r="L17" s="150">
        <v>9</v>
      </c>
      <c r="M17" s="150">
        <v>6</v>
      </c>
      <c r="N17" s="150"/>
      <c r="O17" s="154">
        <f t="shared" si="0"/>
        <v>117</v>
      </c>
      <c r="P17" s="180" t="s">
        <v>247</v>
      </c>
      <c r="Q17" s="155">
        <f t="shared" si="1"/>
        <v>39</v>
      </c>
    </row>
    <row r="18" spans="1:17" ht="15.75" customHeight="1" x14ac:dyDescent="0.3">
      <c r="A18" s="150">
        <v>14</v>
      </c>
      <c r="B18" s="151">
        <v>102</v>
      </c>
      <c r="C18" s="150">
        <v>15</v>
      </c>
      <c r="D18" s="150">
        <v>15</v>
      </c>
      <c r="E18" s="150">
        <v>6</v>
      </c>
      <c r="F18" s="150">
        <v>9</v>
      </c>
      <c r="G18" s="150">
        <v>12</v>
      </c>
      <c r="H18" s="150">
        <v>15</v>
      </c>
      <c r="I18" s="150">
        <v>12</v>
      </c>
      <c r="J18" s="150">
        <v>6</v>
      </c>
      <c r="K18" s="150">
        <v>9</v>
      </c>
      <c r="L18" s="150">
        <v>9</v>
      </c>
      <c r="M18" s="150">
        <v>3</v>
      </c>
      <c r="N18" s="150"/>
      <c r="O18" s="154">
        <f t="shared" si="0"/>
        <v>111</v>
      </c>
      <c r="P18" s="180" t="s">
        <v>247</v>
      </c>
      <c r="Q18" s="155">
        <f t="shared" si="1"/>
        <v>36</v>
      </c>
    </row>
    <row r="19" spans="1:17" ht="15.75" customHeight="1" x14ac:dyDescent="0.3">
      <c r="A19" s="150">
        <v>15</v>
      </c>
      <c r="B19" s="151">
        <v>72</v>
      </c>
      <c r="C19" s="152">
        <v>21</v>
      </c>
      <c r="D19" s="152">
        <v>12</v>
      </c>
      <c r="E19" s="152">
        <v>0</v>
      </c>
      <c r="F19" s="152">
        <v>12</v>
      </c>
      <c r="G19" s="152">
        <v>12</v>
      </c>
      <c r="H19" s="152">
        <v>15</v>
      </c>
      <c r="I19" s="152">
        <v>15</v>
      </c>
      <c r="J19" s="152">
        <v>9</v>
      </c>
      <c r="K19" s="152">
        <v>9</v>
      </c>
      <c r="L19" s="152">
        <v>12</v>
      </c>
      <c r="M19" s="152">
        <v>6</v>
      </c>
      <c r="N19" s="153"/>
      <c r="O19" s="154">
        <f t="shared" si="0"/>
        <v>123</v>
      </c>
      <c r="P19" s="180" t="s">
        <v>247</v>
      </c>
      <c r="Q19" s="155">
        <f t="shared" si="1"/>
        <v>33</v>
      </c>
    </row>
    <row r="20" spans="1:17" ht="15.75" customHeight="1" x14ac:dyDescent="0.3">
      <c r="A20" s="150">
        <v>16</v>
      </c>
      <c r="B20" s="151">
        <v>123</v>
      </c>
      <c r="C20" s="152">
        <v>15</v>
      </c>
      <c r="D20" s="152">
        <v>0</v>
      </c>
      <c r="E20" s="152">
        <v>0</v>
      </c>
      <c r="F20" s="152">
        <v>6</v>
      </c>
      <c r="G20" s="152">
        <v>0</v>
      </c>
      <c r="H20" s="152">
        <v>15</v>
      </c>
      <c r="I20" s="152">
        <v>9</v>
      </c>
      <c r="J20" s="152">
        <v>6</v>
      </c>
      <c r="K20" s="152">
        <v>9</v>
      </c>
      <c r="L20" s="152">
        <v>6</v>
      </c>
      <c r="M20" s="152">
        <v>0</v>
      </c>
      <c r="N20" s="153"/>
      <c r="O20" s="154">
        <f t="shared" si="0"/>
        <v>66</v>
      </c>
      <c r="P20" s="180" t="s">
        <v>247</v>
      </c>
      <c r="Q20" s="155">
        <f t="shared" si="1"/>
        <v>15</v>
      </c>
    </row>
    <row r="21" spans="1:17" ht="15.75" customHeight="1" x14ac:dyDescent="0.3">
      <c r="A21" s="150">
        <v>17</v>
      </c>
      <c r="B21" s="151">
        <v>298</v>
      </c>
      <c r="C21" s="150">
        <v>16</v>
      </c>
      <c r="D21" s="150">
        <v>11</v>
      </c>
      <c r="E21" s="150">
        <v>0</v>
      </c>
      <c r="F21" s="150">
        <v>9</v>
      </c>
      <c r="G21" s="150">
        <v>11</v>
      </c>
      <c r="H21" s="150">
        <v>12</v>
      </c>
      <c r="I21" s="150">
        <v>6</v>
      </c>
      <c r="J21" s="150">
        <v>9</v>
      </c>
      <c r="K21" s="150">
        <v>9</v>
      </c>
      <c r="L21" s="150">
        <v>9</v>
      </c>
      <c r="M21" s="150"/>
      <c r="N21" s="150"/>
      <c r="O21" s="154">
        <f t="shared" si="0"/>
        <v>92</v>
      </c>
      <c r="P21" s="180" t="s">
        <v>253</v>
      </c>
      <c r="Q21" s="155">
        <f t="shared" si="1"/>
        <v>27</v>
      </c>
    </row>
    <row r="22" spans="1:17" ht="15.75" customHeight="1" x14ac:dyDescent="0.3">
      <c r="A22" s="150">
        <v>18</v>
      </c>
      <c r="B22" s="151">
        <v>304</v>
      </c>
      <c r="C22" s="152">
        <v>0</v>
      </c>
      <c r="D22" s="152">
        <v>10</v>
      </c>
      <c r="E22" s="152">
        <v>0</v>
      </c>
      <c r="F22" s="152">
        <v>6</v>
      </c>
      <c r="G22" s="152">
        <v>9</v>
      </c>
      <c r="H22" s="152">
        <v>13</v>
      </c>
      <c r="I22" s="152">
        <v>9</v>
      </c>
      <c r="J22" s="152">
        <v>9</v>
      </c>
      <c r="K22" s="152">
        <v>6</v>
      </c>
      <c r="L22" s="152">
        <v>9</v>
      </c>
      <c r="M22" s="152"/>
      <c r="N22" s="153"/>
      <c r="O22" s="154">
        <f t="shared" si="0"/>
        <v>71</v>
      </c>
      <c r="P22" s="180" t="s">
        <v>253</v>
      </c>
      <c r="Q22" s="155">
        <f t="shared" si="1"/>
        <v>10</v>
      </c>
    </row>
    <row r="23" spans="1:17" ht="15.75" customHeight="1" x14ac:dyDescent="0.3">
      <c r="A23" s="150">
        <v>19</v>
      </c>
      <c r="B23" s="151">
        <v>17</v>
      </c>
      <c r="C23" s="150">
        <v>0</v>
      </c>
      <c r="D23" s="150">
        <v>0</v>
      </c>
      <c r="E23" s="150">
        <v>0</v>
      </c>
      <c r="F23" s="150">
        <v>9</v>
      </c>
      <c r="G23" s="150">
        <v>9</v>
      </c>
      <c r="H23" s="150">
        <v>13</v>
      </c>
      <c r="I23" s="150">
        <v>9</v>
      </c>
      <c r="J23" s="150">
        <v>9</v>
      </c>
      <c r="K23" s="150">
        <v>9</v>
      </c>
      <c r="L23" s="150">
        <v>9</v>
      </c>
      <c r="M23" s="150"/>
      <c r="N23" s="150"/>
      <c r="O23" s="154">
        <f t="shared" si="0"/>
        <v>67</v>
      </c>
      <c r="P23" s="180" t="s">
        <v>254</v>
      </c>
      <c r="Q23" s="155">
        <f t="shared" si="1"/>
        <v>0</v>
      </c>
    </row>
    <row r="24" spans="1:17" ht="15.75" customHeight="1" x14ac:dyDescent="0.3">
      <c r="A24" s="150">
        <v>20</v>
      </c>
      <c r="B24" s="151">
        <v>173</v>
      </c>
      <c r="C24" s="152">
        <v>16</v>
      </c>
      <c r="D24" s="152">
        <v>12</v>
      </c>
      <c r="E24" s="152">
        <v>0</v>
      </c>
      <c r="F24" s="152">
        <v>9</v>
      </c>
      <c r="G24" s="152">
        <v>11</v>
      </c>
      <c r="H24" s="152">
        <v>14</v>
      </c>
      <c r="I24" s="152">
        <v>9</v>
      </c>
      <c r="J24" s="152">
        <v>9</v>
      </c>
      <c r="K24" s="152">
        <v>9</v>
      </c>
      <c r="L24" s="152">
        <v>9</v>
      </c>
      <c r="M24" s="152"/>
      <c r="N24" s="153"/>
      <c r="O24" s="154">
        <f t="shared" si="0"/>
        <v>98</v>
      </c>
      <c r="P24" s="180" t="s">
        <v>254</v>
      </c>
      <c r="Q24" s="155">
        <f t="shared" si="1"/>
        <v>28</v>
      </c>
    </row>
    <row r="25" spans="1:17" ht="15.75" customHeight="1" x14ac:dyDescent="0.3">
      <c r="A25" s="150">
        <v>21</v>
      </c>
      <c r="B25" s="151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4"/>
      <c r="P25" s="180"/>
      <c r="Q25" s="155">
        <f t="shared" si="1"/>
        <v>0</v>
      </c>
    </row>
    <row r="26" spans="1:17" ht="15.75" customHeight="1" x14ac:dyDescent="0.3">
      <c r="A26" s="150">
        <v>22</v>
      </c>
      <c r="B26" s="151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4"/>
      <c r="P26" s="180"/>
      <c r="Q26" s="155">
        <f t="shared" si="1"/>
        <v>0</v>
      </c>
    </row>
    <row r="27" spans="1:17" ht="15.75" customHeight="1" x14ac:dyDescent="0.3">
      <c r="A27" s="150">
        <v>23</v>
      </c>
      <c r="B27" s="15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4"/>
      <c r="P27" s="182"/>
      <c r="Q27" s="155">
        <f t="shared" si="1"/>
        <v>0</v>
      </c>
    </row>
    <row r="28" spans="1:17" ht="15.75" customHeight="1" x14ac:dyDescent="0.3">
      <c r="A28" s="150">
        <v>24</v>
      </c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3"/>
      <c r="O28" s="154"/>
      <c r="P28" s="180"/>
      <c r="Q28" s="155">
        <f t="shared" si="1"/>
        <v>0</v>
      </c>
    </row>
    <row r="29" spans="1:17" ht="15.75" customHeight="1" x14ac:dyDescent="0.3">
      <c r="A29" s="150">
        <v>25</v>
      </c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154" t="str">
        <f t="shared" ref="O29:O44" si="2">IF(B29="","",SUM(C29:M29)-(N29))</f>
        <v/>
      </c>
      <c r="P29" s="180"/>
      <c r="Q29" s="155">
        <f t="shared" si="1"/>
        <v>0</v>
      </c>
    </row>
    <row r="30" spans="1:17" ht="15.75" customHeight="1" x14ac:dyDescent="0.3">
      <c r="A30" s="150">
        <v>26</v>
      </c>
      <c r="B30" s="151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4" t="str">
        <f t="shared" si="2"/>
        <v/>
      </c>
      <c r="P30" s="180"/>
      <c r="Q30" s="155">
        <f t="shared" si="1"/>
        <v>0</v>
      </c>
    </row>
    <row r="31" spans="1:17" ht="15.75" customHeight="1" x14ac:dyDescent="0.3">
      <c r="A31" s="150">
        <v>27</v>
      </c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  <c r="O31" s="154" t="str">
        <f t="shared" si="2"/>
        <v/>
      </c>
      <c r="P31" s="180"/>
      <c r="Q31" s="155">
        <f t="shared" si="1"/>
        <v>0</v>
      </c>
    </row>
    <row r="32" spans="1:17" ht="15.75" customHeight="1" x14ac:dyDescent="0.3">
      <c r="A32" s="150">
        <v>28</v>
      </c>
      <c r="B32" s="151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4" t="str">
        <f t="shared" si="2"/>
        <v/>
      </c>
      <c r="P32" s="180"/>
      <c r="Q32" s="155">
        <f t="shared" si="1"/>
        <v>0</v>
      </c>
    </row>
    <row r="33" spans="1:17" ht="15.75" customHeight="1" x14ac:dyDescent="0.3">
      <c r="A33" s="150">
        <v>29</v>
      </c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154" t="str">
        <f t="shared" si="2"/>
        <v/>
      </c>
      <c r="P33" s="180"/>
      <c r="Q33" s="155">
        <f t="shared" si="1"/>
        <v>0</v>
      </c>
    </row>
    <row r="34" spans="1:17" ht="15.75" customHeight="1" x14ac:dyDescent="0.3">
      <c r="A34" s="150">
        <v>30</v>
      </c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154" t="str">
        <f t="shared" si="2"/>
        <v/>
      </c>
      <c r="P34" s="180"/>
      <c r="Q34" s="155">
        <f t="shared" si="1"/>
        <v>0</v>
      </c>
    </row>
    <row r="35" spans="1:17" ht="15.75" customHeight="1" x14ac:dyDescent="0.3">
      <c r="A35" s="150">
        <v>31</v>
      </c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154" t="str">
        <f t="shared" si="2"/>
        <v/>
      </c>
      <c r="P35" s="180"/>
      <c r="Q35" s="155">
        <f t="shared" si="1"/>
        <v>0</v>
      </c>
    </row>
    <row r="36" spans="1:17" ht="15.75" customHeight="1" x14ac:dyDescent="0.3">
      <c r="A36" s="150">
        <v>32</v>
      </c>
      <c r="B36" s="151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4" t="str">
        <f t="shared" si="2"/>
        <v/>
      </c>
      <c r="P36" s="180"/>
      <c r="Q36" s="155">
        <f t="shared" si="1"/>
        <v>0</v>
      </c>
    </row>
    <row r="37" spans="1:17" ht="15.75" customHeight="1" x14ac:dyDescent="0.3">
      <c r="A37" s="150"/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154" t="str">
        <f t="shared" si="2"/>
        <v/>
      </c>
      <c r="P37" s="180"/>
      <c r="Q37" s="155">
        <f t="shared" si="1"/>
        <v>0</v>
      </c>
    </row>
    <row r="38" spans="1:17" ht="15.75" customHeight="1" x14ac:dyDescent="0.3">
      <c r="A38" s="150"/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4" t="str">
        <f t="shared" si="2"/>
        <v/>
      </c>
      <c r="P38" s="180"/>
      <c r="Q38" s="155">
        <f t="shared" si="1"/>
        <v>0</v>
      </c>
    </row>
    <row r="39" spans="1:17" ht="15.75" customHeight="1" x14ac:dyDescent="0.3">
      <c r="A39" s="150"/>
      <c r="B39" s="151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4" t="str">
        <f t="shared" si="2"/>
        <v/>
      </c>
      <c r="P39" s="180"/>
      <c r="Q39" s="155">
        <f t="shared" si="1"/>
        <v>0</v>
      </c>
    </row>
    <row r="40" spans="1:17" ht="15.75" customHeight="1" x14ac:dyDescent="0.3">
      <c r="A40" s="150"/>
      <c r="B40" s="151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4" t="str">
        <f t="shared" si="2"/>
        <v/>
      </c>
      <c r="P40" s="180"/>
      <c r="Q40" s="155">
        <f t="shared" si="1"/>
        <v>0</v>
      </c>
    </row>
    <row r="41" spans="1:17" ht="15.75" customHeight="1" x14ac:dyDescent="0.3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3"/>
      <c r="O41" s="154" t="str">
        <f t="shared" si="2"/>
        <v/>
      </c>
      <c r="P41" s="180"/>
      <c r="Q41" s="155">
        <f t="shared" si="1"/>
        <v>0</v>
      </c>
    </row>
    <row r="42" spans="1:17" ht="15.75" customHeight="1" x14ac:dyDescent="0.3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4" t="str">
        <f t="shared" si="2"/>
        <v/>
      </c>
      <c r="P42" s="180"/>
      <c r="Q42" s="155">
        <f t="shared" si="1"/>
        <v>0</v>
      </c>
    </row>
    <row r="43" spans="1:17" ht="15.75" customHeight="1" x14ac:dyDescent="0.3">
      <c r="A43" s="150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4" t="str">
        <f t="shared" si="2"/>
        <v/>
      </c>
      <c r="P43" s="180"/>
      <c r="Q43" s="155">
        <f t="shared" si="1"/>
        <v>0</v>
      </c>
    </row>
    <row r="44" spans="1:17" ht="15.75" customHeight="1" x14ac:dyDescent="0.3">
      <c r="A44" s="150"/>
      <c r="B44" s="151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4" t="str">
        <f t="shared" si="2"/>
        <v/>
      </c>
      <c r="P44" s="180"/>
      <c r="Q44" s="155">
        <f t="shared" si="1"/>
        <v>0</v>
      </c>
    </row>
  </sheetData>
  <mergeCells count="9"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W44"/>
  <sheetViews>
    <sheetView workbookViewId="0">
      <selection activeCell="T13" sqref="T13"/>
    </sheetView>
  </sheetViews>
  <sheetFormatPr defaultColWidth="9.109375" defaultRowHeight="17.399999999999999" x14ac:dyDescent="0.3"/>
  <cols>
    <col min="1" max="1" width="4.109375" style="54" customWidth="1"/>
    <col min="2" max="2" width="9.5546875" style="156" customWidth="1"/>
    <col min="3" max="14" width="4.6640625" style="54" customWidth="1"/>
    <col min="15" max="15" width="5.44140625" style="47" customWidth="1"/>
    <col min="16" max="16" width="7.88671875" style="157" customWidth="1"/>
    <col min="17" max="17" width="11.109375" style="47" bestFit="1" customWidth="1"/>
    <col min="18" max="18" width="9.109375" style="47"/>
    <col min="19" max="19" width="22.33203125" style="190" bestFit="1" customWidth="1"/>
    <col min="20" max="20" width="9.109375" style="163"/>
    <col min="21" max="16384" width="9.109375" style="47"/>
  </cols>
  <sheetData>
    <row r="1" spans="1:75" x14ac:dyDescent="0.3">
      <c r="N1" s="281" t="s">
        <v>107</v>
      </c>
      <c r="O1" s="282"/>
      <c r="P1" s="183">
        <v>0</v>
      </c>
      <c r="S1" s="188" t="s">
        <v>117</v>
      </c>
      <c r="T1" s="191" t="s">
        <v>118</v>
      </c>
    </row>
    <row r="2" spans="1:75" ht="15.75" customHeight="1" x14ac:dyDescent="0.3">
      <c r="A2" s="283" t="s">
        <v>50</v>
      </c>
      <c r="B2" s="284"/>
      <c r="C2" s="284"/>
      <c r="D2" s="285" t="s">
        <v>165</v>
      </c>
      <c r="E2" s="285"/>
      <c r="F2" s="285"/>
      <c r="G2" s="285"/>
      <c r="H2" s="285"/>
      <c r="I2" s="286"/>
      <c r="J2" s="286"/>
      <c r="K2" s="287"/>
      <c r="N2" s="281" t="s">
        <v>108</v>
      </c>
      <c r="O2" s="282"/>
      <c r="P2" s="183">
        <v>4</v>
      </c>
      <c r="Q2" s="185" t="s">
        <v>110</v>
      </c>
      <c r="R2" s="174"/>
      <c r="S2" s="189" t="s">
        <v>111</v>
      </c>
      <c r="T2" s="192">
        <f>MAX(O5:O36)</f>
        <v>93</v>
      </c>
    </row>
    <row r="3" spans="1:75" ht="15.75" customHeight="1" x14ac:dyDescent="0.25">
      <c r="A3" s="283" t="s">
        <v>0</v>
      </c>
      <c r="B3" s="284"/>
      <c r="C3" s="284"/>
      <c r="D3" s="288" t="s">
        <v>166</v>
      </c>
      <c r="E3" s="288"/>
      <c r="F3" s="289"/>
      <c r="G3" s="290" t="s">
        <v>104</v>
      </c>
      <c r="H3" s="291"/>
      <c r="I3" s="291"/>
      <c r="J3" s="292" t="s">
        <v>245</v>
      </c>
      <c r="K3" s="293"/>
      <c r="L3" s="175"/>
      <c r="M3" s="176"/>
      <c r="N3" s="281" t="s">
        <v>109</v>
      </c>
      <c r="O3" s="282"/>
      <c r="P3" s="184">
        <v>0</v>
      </c>
      <c r="Q3" s="186">
        <f>SUM((P1*4)+(P2*2)+P3)</f>
        <v>8</v>
      </c>
      <c r="R3" s="177"/>
      <c r="S3" s="189" t="s">
        <v>112</v>
      </c>
      <c r="T3" s="192">
        <f>MAX(C5:C36)</f>
        <v>12</v>
      </c>
    </row>
    <row r="4" spans="1:75" s="44" customFormat="1" ht="21" customHeight="1" x14ac:dyDescent="0.2">
      <c r="A4" s="173"/>
      <c r="B4" s="144" t="s">
        <v>1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  <c r="J4" s="145" t="s">
        <v>10</v>
      </c>
      <c r="K4" s="145" t="s">
        <v>11</v>
      </c>
      <c r="L4" s="145" t="s">
        <v>33</v>
      </c>
      <c r="M4" s="145" t="s">
        <v>13</v>
      </c>
      <c r="N4" s="146" t="s">
        <v>14</v>
      </c>
      <c r="O4" s="147" t="s">
        <v>100</v>
      </c>
      <c r="P4" s="148" t="s">
        <v>106</v>
      </c>
      <c r="Q4" s="42" t="s">
        <v>18</v>
      </c>
      <c r="R4" s="178"/>
      <c r="S4" s="189" t="s">
        <v>51</v>
      </c>
      <c r="T4" s="192" t="s">
        <v>297</v>
      </c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</row>
    <row r="5" spans="1:75" ht="15.75" customHeight="1" x14ac:dyDescent="0.3">
      <c r="A5" s="150">
        <v>1</v>
      </c>
      <c r="B5" s="151">
        <v>65</v>
      </c>
      <c r="C5" s="152">
        <v>0</v>
      </c>
      <c r="D5" s="152">
        <v>0</v>
      </c>
      <c r="E5" s="152">
        <v>0</v>
      </c>
      <c r="F5" s="152">
        <v>9</v>
      </c>
      <c r="G5" s="152">
        <v>11</v>
      </c>
      <c r="H5" s="152">
        <v>15</v>
      </c>
      <c r="I5" s="152">
        <v>9</v>
      </c>
      <c r="J5" s="152">
        <v>9</v>
      </c>
      <c r="K5" s="152">
        <v>9</v>
      </c>
      <c r="L5" s="152">
        <v>9</v>
      </c>
      <c r="M5" s="152"/>
      <c r="N5" s="153"/>
      <c r="O5" s="154">
        <f t="shared" ref="O5:O21" si="0">IF(B5="","",SUM(C5:M5)-(N5))</f>
        <v>71</v>
      </c>
      <c r="P5" s="180" t="s">
        <v>102</v>
      </c>
      <c r="Q5" s="155">
        <f t="shared" ref="Q5:Q44" si="1">SUM(C5:E5)</f>
        <v>0</v>
      </c>
      <c r="S5" s="189" t="s">
        <v>113</v>
      </c>
      <c r="T5" s="192" t="s">
        <v>297</v>
      </c>
    </row>
    <row r="6" spans="1:75" ht="15.75" customHeight="1" x14ac:dyDescent="0.3">
      <c r="A6" s="150">
        <v>2</v>
      </c>
      <c r="B6" s="151">
        <v>2</v>
      </c>
      <c r="C6" s="152">
        <v>0</v>
      </c>
      <c r="D6" s="152">
        <v>0</v>
      </c>
      <c r="E6" s="152">
        <v>0</v>
      </c>
      <c r="F6" s="152">
        <v>9</v>
      </c>
      <c r="G6" s="152">
        <v>12</v>
      </c>
      <c r="H6" s="152">
        <v>14</v>
      </c>
      <c r="I6" s="152">
        <v>9</v>
      </c>
      <c r="J6" s="152">
        <v>9</v>
      </c>
      <c r="K6" s="152">
        <v>9</v>
      </c>
      <c r="L6" s="152">
        <v>12</v>
      </c>
      <c r="M6" s="152"/>
      <c r="N6" s="153"/>
      <c r="O6" s="154">
        <f t="shared" si="0"/>
        <v>74</v>
      </c>
      <c r="P6" s="180" t="s">
        <v>102</v>
      </c>
      <c r="Q6" s="155">
        <f t="shared" si="1"/>
        <v>0</v>
      </c>
      <c r="S6" s="189" t="s">
        <v>114</v>
      </c>
      <c r="T6" s="192">
        <v>304</v>
      </c>
    </row>
    <row r="7" spans="1:75" ht="15.75" customHeight="1" x14ac:dyDescent="0.3">
      <c r="A7" s="150">
        <v>3</v>
      </c>
      <c r="B7" s="151">
        <v>40</v>
      </c>
      <c r="C7" s="150">
        <v>12</v>
      </c>
      <c r="D7" s="150">
        <v>9</v>
      </c>
      <c r="E7" s="150">
        <v>0</v>
      </c>
      <c r="F7" s="150">
        <v>9</v>
      </c>
      <c r="G7" s="150">
        <v>9</v>
      </c>
      <c r="H7" s="150">
        <v>15</v>
      </c>
      <c r="I7" s="150">
        <v>9</v>
      </c>
      <c r="J7" s="150">
        <v>9</v>
      </c>
      <c r="K7" s="150">
        <v>9</v>
      </c>
      <c r="L7" s="150">
        <v>12</v>
      </c>
      <c r="M7" s="150"/>
      <c r="N7" s="150"/>
      <c r="O7" s="154">
        <f t="shared" si="0"/>
        <v>93</v>
      </c>
      <c r="P7" s="180" t="s">
        <v>103</v>
      </c>
      <c r="Q7" s="155">
        <f t="shared" si="1"/>
        <v>21</v>
      </c>
      <c r="S7" s="189" t="s">
        <v>115</v>
      </c>
      <c r="T7" s="192" t="s">
        <v>297</v>
      </c>
    </row>
    <row r="8" spans="1:75" ht="15.75" customHeight="1" x14ac:dyDescent="0.3">
      <c r="A8" s="150">
        <v>4</v>
      </c>
      <c r="B8" s="151">
        <v>51</v>
      </c>
      <c r="C8" s="152">
        <v>0</v>
      </c>
      <c r="D8" s="152">
        <v>0</v>
      </c>
      <c r="E8" s="152">
        <v>0</v>
      </c>
      <c r="F8" s="152">
        <v>9</v>
      </c>
      <c r="G8" s="152">
        <v>0</v>
      </c>
      <c r="H8" s="152">
        <v>14</v>
      </c>
      <c r="I8" s="152">
        <v>9</v>
      </c>
      <c r="J8" s="152">
        <v>9</v>
      </c>
      <c r="K8" s="152">
        <v>9</v>
      </c>
      <c r="L8" s="152">
        <v>10</v>
      </c>
      <c r="M8" s="152"/>
      <c r="N8" s="153"/>
      <c r="O8" s="154">
        <f t="shared" si="0"/>
        <v>60</v>
      </c>
      <c r="P8" s="180" t="s">
        <v>103</v>
      </c>
      <c r="Q8" s="155">
        <f t="shared" si="1"/>
        <v>0</v>
      </c>
      <c r="S8" s="189" t="s">
        <v>78</v>
      </c>
      <c r="T8" s="192">
        <v>12</v>
      </c>
    </row>
    <row r="9" spans="1:75" ht="15.75" customHeight="1" x14ac:dyDescent="0.3">
      <c r="A9" s="150">
        <v>5</v>
      </c>
      <c r="B9" s="187">
        <v>36</v>
      </c>
      <c r="C9" s="152">
        <v>0</v>
      </c>
      <c r="D9" s="152">
        <v>9</v>
      </c>
      <c r="E9" s="152">
        <v>0</v>
      </c>
      <c r="F9" s="152">
        <v>9</v>
      </c>
      <c r="G9" s="152">
        <v>10</v>
      </c>
      <c r="H9" s="152">
        <v>12</v>
      </c>
      <c r="I9" s="152">
        <v>9</v>
      </c>
      <c r="J9" s="152">
        <v>9</v>
      </c>
      <c r="K9" s="152">
        <v>9</v>
      </c>
      <c r="L9" s="152">
        <v>9</v>
      </c>
      <c r="M9" s="152"/>
      <c r="N9" s="153"/>
      <c r="O9" s="154">
        <f t="shared" si="0"/>
        <v>76</v>
      </c>
      <c r="P9" s="180" t="s">
        <v>253</v>
      </c>
      <c r="Q9" s="155">
        <f t="shared" si="1"/>
        <v>9</v>
      </c>
      <c r="S9" s="189" t="s">
        <v>79</v>
      </c>
      <c r="T9" s="192">
        <v>27</v>
      </c>
    </row>
    <row r="10" spans="1:75" ht="15.75" customHeight="1" x14ac:dyDescent="0.3">
      <c r="A10" s="150">
        <v>6</v>
      </c>
      <c r="B10" s="187">
        <v>12</v>
      </c>
      <c r="C10" s="152">
        <v>0</v>
      </c>
      <c r="D10" s="152">
        <v>9</v>
      </c>
      <c r="E10" s="152">
        <v>7</v>
      </c>
      <c r="F10" s="152">
        <v>9</v>
      </c>
      <c r="G10" s="152">
        <v>0</v>
      </c>
      <c r="H10" s="152">
        <v>13</v>
      </c>
      <c r="I10" s="152">
        <v>9</v>
      </c>
      <c r="J10" s="152">
        <v>9</v>
      </c>
      <c r="K10" s="152">
        <v>9</v>
      </c>
      <c r="L10" s="152">
        <v>10</v>
      </c>
      <c r="M10" s="152"/>
      <c r="N10" s="153"/>
      <c r="O10" s="154">
        <f t="shared" si="0"/>
        <v>75</v>
      </c>
      <c r="P10" s="180" t="s">
        <v>253</v>
      </c>
      <c r="Q10" s="155">
        <f t="shared" si="1"/>
        <v>16</v>
      </c>
      <c r="S10" s="189" t="s">
        <v>91</v>
      </c>
      <c r="T10" s="192">
        <v>58</v>
      </c>
    </row>
    <row r="11" spans="1:75" ht="15.75" customHeight="1" x14ac:dyDescent="0.3">
      <c r="A11" s="150">
        <v>7</v>
      </c>
      <c r="B11" s="151">
        <v>5</v>
      </c>
      <c r="C11" s="152">
        <v>0</v>
      </c>
      <c r="D11" s="152">
        <v>0</v>
      </c>
      <c r="E11" s="152">
        <v>0</v>
      </c>
      <c r="F11" s="152">
        <v>9</v>
      </c>
      <c r="G11" s="152">
        <v>0</v>
      </c>
      <c r="H11" s="152">
        <v>14</v>
      </c>
      <c r="I11" s="152">
        <v>9</v>
      </c>
      <c r="J11" s="152">
        <v>9</v>
      </c>
      <c r="K11" s="152">
        <v>10</v>
      </c>
      <c r="L11" s="152">
        <v>9</v>
      </c>
      <c r="M11" s="152"/>
      <c r="N11" s="153"/>
      <c r="O11" s="154">
        <f t="shared" si="0"/>
        <v>60</v>
      </c>
      <c r="P11" s="180" t="s">
        <v>254</v>
      </c>
      <c r="Q11" s="155">
        <f t="shared" si="1"/>
        <v>0</v>
      </c>
      <c r="S11" s="189" t="s">
        <v>92</v>
      </c>
      <c r="T11" s="192">
        <v>42</v>
      </c>
    </row>
    <row r="12" spans="1:75" ht="15.75" customHeight="1" x14ac:dyDescent="0.3">
      <c r="A12" s="150">
        <v>8</v>
      </c>
      <c r="B12" s="187">
        <v>66</v>
      </c>
      <c r="C12" s="152">
        <v>0</v>
      </c>
      <c r="D12" s="152">
        <v>0</v>
      </c>
      <c r="E12" s="152">
        <v>0</v>
      </c>
      <c r="F12" s="152">
        <v>0</v>
      </c>
      <c r="G12" s="152">
        <v>0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/>
      <c r="N12" s="153"/>
      <c r="O12" s="154">
        <f t="shared" si="0"/>
        <v>0</v>
      </c>
      <c r="P12" s="180" t="s">
        <v>254</v>
      </c>
      <c r="Q12" s="155">
        <f t="shared" si="1"/>
        <v>0</v>
      </c>
      <c r="S12" s="189" t="s">
        <v>116</v>
      </c>
      <c r="T12" s="192">
        <v>509</v>
      </c>
    </row>
    <row r="13" spans="1:75" ht="15.75" customHeight="1" x14ac:dyDescent="0.3">
      <c r="A13" s="150">
        <v>9</v>
      </c>
      <c r="B13" s="151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3"/>
      <c r="O13" s="154" t="str">
        <f t="shared" si="0"/>
        <v/>
      </c>
      <c r="P13" s="180"/>
      <c r="Q13" s="155">
        <f t="shared" si="1"/>
        <v>0</v>
      </c>
    </row>
    <row r="14" spans="1:75" ht="15.75" customHeight="1" x14ac:dyDescent="0.3">
      <c r="A14" s="150">
        <v>10</v>
      </c>
      <c r="B14" s="151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3"/>
      <c r="O14" s="154" t="str">
        <f t="shared" si="0"/>
        <v/>
      </c>
      <c r="P14" s="180"/>
      <c r="Q14" s="155">
        <f t="shared" si="1"/>
        <v>0</v>
      </c>
    </row>
    <row r="15" spans="1:75" ht="15.75" customHeight="1" x14ac:dyDescent="0.3">
      <c r="A15" s="150">
        <v>11</v>
      </c>
      <c r="B15" s="151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3"/>
      <c r="O15" s="154" t="str">
        <f t="shared" si="0"/>
        <v/>
      </c>
      <c r="P15" s="180"/>
      <c r="Q15" s="155">
        <f t="shared" si="1"/>
        <v>0</v>
      </c>
      <c r="R15" s="181"/>
    </row>
    <row r="16" spans="1:75" ht="15.75" customHeight="1" x14ac:dyDescent="0.3">
      <c r="A16" s="150">
        <v>12</v>
      </c>
      <c r="B16" s="151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3"/>
      <c r="O16" s="154" t="str">
        <f t="shared" si="0"/>
        <v/>
      </c>
      <c r="P16" s="180"/>
      <c r="Q16" s="155">
        <f t="shared" si="1"/>
        <v>0</v>
      </c>
    </row>
    <row r="17" spans="1:17" ht="15.75" customHeight="1" x14ac:dyDescent="0.3">
      <c r="A17" s="150">
        <v>13</v>
      </c>
      <c r="B17" s="151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4" t="str">
        <f t="shared" si="0"/>
        <v/>
      </c>
      <c r="P17" s="180"/>
      <c r="Q17" s="155">
        <f t="shared" si="1"/>
        <v>0</v>
      </c>
    </row>
    <row r="18" spans="1:17" ht="15.75" customHeight="1" x14ac:dyDescent="0.3">
      <c r="A18" s="150">
        <v>14</v>
      </c>
      <c r="B18" s="151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4" t="str">
        <f t="shared" si="0"/>
        <v/>
      </c>
      <c r="P18" s="180"/>
      <c r="Q18" s="155">
        <f t="shared" si="1"/>
        <v>0</v>
      </c>
    </row>
    <row r="19" spans="1:17" ht="15.75" customHeight="1" x14ac:dyDescent="0.3">
      <c r="A19" s="150">
        <v>15</v>
      </c>
      <c r="B19" s="151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3"/>
      <c r="O19" s="154" t="str">
        <f t="shared" si="0"/>
        <v/>
      </c>
      <c r="P19" s="182"/>
      <c r="Q19" s="155">
        <f t="shared" si="1"/>
        <v>0</v>
      </c>
    </row>
    <row r="20" spans="1:17" ht="15.75" customHeight="1" x14ac:dyDescent="0.3">
      <c r="A20" s="150">
        <v>16</v>
      </c>
      <c r="B20" s="151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  <c r="O20" s="154" t="str">
        <f t="shared" si="0"/>
        <v/>
      </c>
      <c r="P20" s="182"/>
      <c r="Q20" s="155">
        <f t="shared" si="1"/>
        <v>0</v>
      </c>
    </row>
    <row r="21" spans="1:17" ht="15.75" customHeight="1" x14ac:dyDescent="0.3">
      <c r="A21" s="150">
        <v>17</v>
      </c>
      <c r="B21" s="151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4" t="str">
        <f t="shared" si="0"/>
        <v/>
      </c>
      <c r="P21" s="180"/>
      <c r="Q21" s="155">
        <f t="shared" si="1"/>
        <v>0</v>
      </c>
    </row>
    <row r="22" spans="1:17" ht="15.75" customHeight="1" x14ac:dyDescent="0.3">
      <c r="A22" s="150">
        <v>18</v>
      </c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4"/>
      <c r="P22" s="180"/>
      <c r="Q22" s="155">
        <f t="shared" si="1"/>
        <v>0</v>
      </c>
    </row>
    <row r="23" spans="1:17" ht="15.75" customHeight="1" x14ac:dyDescent="0.3">
      <c r="A23" s="150">
        <v>19</v>
      </c>
      <c r="B23" s="15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4"/>
      <c r="P23" s="180"/>
      <c r="Q23" s="155">
        <f t="shared" si="1"/>
        <v>0</v>
      </c>
    </row>
    <row r="24" spans="1:17" ht="15.75" customHeight="1" x14ac:dyDescent="0.3">
      <c r="A24" s="150">
        <v>20</v>
      </c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/>
      <c r="O24" s="154"/>
      <c r="P24" s="182"/>
      <c r="Q24" s="155">
        <f t="shared" si="1"/>
        <v>0</v>
      </c>
    </row>
    <row r="25" spans="1:17" ht="15.75" customHeight="1" x14ac:dyDescent="0.3">
      <c r="A25" s="150">
        <v>21</v>
      </c>
      <c r="B25" s="151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4"/>
      <c r="P25" s="180"/>
      <c r="Q25" s="155">
        <f t="shared" si="1"/>
        <v>0</v>
      </c>
    </row>
    <row r="26" spans="1:17" ht="15.75" customHeight="1" x14ac:dyDescent="0.3">
      <c r="A26" s="150">
        <v>22</v>
      </c>
      <c r="B26" s="151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4"/>
      <c r="P26" s="180"/>
      <c r="Q26" s="155">
        <f t="shared" si="1"/>
        <v>0</v>
      </c>
    </row>
    <row r="27" spans="1:17" ht="15.75" customHeight="1" x14ac:dyDescent="0.3">
      <c r="A27" s="150">
        <v>23</v>
      </c>
      <c r="B27" s="15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4"/>
      <c r="P27" s="182"/>
      <c r="Q27" s="155">
        <f t="shared" si="1"/>
        <v>0</v>
      </c>
    </row>
    <row r="28" spans="1:17" ht="15.75" customHeight="1" x14ac:dyDescent="0.3">
      <c r="A28" s="150">
        <v>24</v>
      </c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3"/>
      <c r="O28" s="154"/>
      <c r="P28" s="180"/>
      <c r="Q28" s="155">
        <f t="shared" si="1"/>
        <v>0</v>
      </c>
    </row>
    <row r="29" spans="1:17" ht="15.75" customHeight="1" x14ac:dyDescent="0.3">
      <c r="A29" s="150">
        <v>25</v>
      </c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154" t="str">
        <f t="shared" ref="O29:O44" si="2">IF(B29="","",SUM(C29:M29)-(N29))</f>
        <v/>
      </c>
      <c r="P29" s="180"/>
      <c r="Q29" s="155">
        <f t="shared" si="1"/>
        <v>0</v>
      </c>
    </row>
    <row r="30" spans="1:17" ht="15.75" customHeight="1" x14ac:dyDescent="0.3">
      <c r="A30" s="150">
        <v>26</v>
      </c>
      <c r="B30" s="151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4" t="str">
        <f t="shared" si="2"/>
        <v/>
      </c>
      <c r="P30" s="180"/>
      <c r="Q30" s="155">
        <f t="shared" si="1"/>
        <v>0</v>
      </c>
    </row>
    <row r="31" spans="1:17" ht="15.75" customHeight="1" x14ac:dyDescent="0.3">
      <c r="A31" s="150">
        <v>27</v>
      </c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  <c r="O31" s="154" t="str">
        <f t="shared" si="2"/>
        <v/>
      </c>
      <c r="P31" s="180"/>
      <c r="Q31" s="155">
        <f t="shared" si="1"/>
        <v>0</v>
      </c>
    </row>
    <row r="32" spans="1:17" ht="15.75" customHeight="1" x14ac:dyDescent="0.3">
      <c r="A32" s="150">
        <v>28</v>
      </c>
      <c r="B32" s="151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4" t="str">
        <f t="shared" si="2"/>
        <v/>
      </c>
      <c r="P32" s="180"/>
      <c r="Q32" s="155">
        <f t="shared" si="1"/>
        <v>0</v>
      </c>
    </row>
    <row r="33" spans="1:17" ht="15.75" customHeight="1" x14ac:dyDescent="0.3">
      <c r="A33" s="150">
        <v>29</v>
      </c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154" t="str">
        <f t="shared" si="2"/>
        <v/>
      </c>
      <c r="P33" s="180"/>
      <c r="Q33" s="155">
        <f t="shared" si="1"/>
        <v>0</v>
      </c>
    </row>
    <row r="34" spans="1:17" ht="15.75" customHeight="1" x14ac:dyDescent="0.3">
      <c r="A34" s="150">
        <v>30</v>
      </c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154" t="str">
        <f t="shared" si="2"/>
        <v/>
      </c>
      <c r="P34" s="180"/>
      <c r="Q34" s="155">
        <f t="shared" si="1"/>
        <v>0</v>
      </c>
    </row>
    <row r="35" spans="1:17" ht="15.75" customHeight="1" x14ac:dyDescent="0.3">
      <c r="A35" s="150">
        <v>31</v>
      </c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154" t="str">
        <f t="shared" si="2"/>
        <v/>
      </c>
      <c r="P35" s="180"/>
      <c r="Q35" s="155">
        <f t="shared" si="1"/>
        <v>0</v>
      </c>
    </row>
    <row r="36" spans="1:17" ht="15.75" customHeight="1" x14ac:dyDescent="0.3">
      <c r="A36" s="150">
        <v>32</v>
      </c>
      <c r="B36" s="151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4" t="str">
        <f t="shared" si="2"/>
        <v/>
      </c>
      <c r="P36" s="180"/>
      <c r="Q36" s="155">
        <f t="shared" si="1"/>
        <v>0</v>
      </c>
    </row>
    <row r="37" spans="1:17" ht="15.75" customHeight="1" x14ac:dyDescent="0.3">
      <c r="A37" s="150"/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154" t="str">
        <f t="shared" si="2"/>
        <v/>
      </c>
      <c r="P37" s="180"/>
      <c r="Q37" s="155">
        <f t="shared" si="1"/>
        <v>0</v>
      </c>
    </row>
    <row r="38" spans="1:17" ht="15.75" customHeight="1" x14ac:dyDescent="0.3">
      <c r="A38" s="150"/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4" t="str">
        <f t="shared" si="2"/>
        <v/>
      </c>
      <c r="P38" s="180"/>
      <c r="Q38" s="155">
        <f t="shared" si="1"/>
        <v>0</v>
      </c>
    </row>
    <row r="39" spans="1:17" ht="15.75" customHeight="1" x14ac:dyDescent="0.3">
      <c r="A39" s="150"/>
      <c r="B39" s="151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4" t="str">
        <f t="shared" si="2"/>
        <v/>
      </c>
      <c r="P39" s="180"/>
      <c r="Q39" s="155">
        <f t="shared" si="1"/>
        <v>0</v>
      </c>
    </row>
    <row r="40" spans="1:17" ht="15.75" customHeight="1" x14ac:dyDescent="0.3">
      <c r="A40" s="150"/>
      <c r="B40" s="151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4" t="str">
        <f t="shared" si="2"/>
        <v/>
      </c>
      <c r="P40" s="180"/>
      <c r="Q40" s="155">
        <f t="shared" si="1"/>
        <v>0</v>
      </c>
    </row>
    <row r="41" spans="1:17" ht="15.75" customHeight="1" x14ac:dyDescent="0.3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3"/>
      <c r="O41" s="154" t="str">
        <f t="shared" si="2"/>
        <v/>
      </c>
      <c r="P41" s="180"/>
      <c r="Q41" s="155">
        <f t="shared" si="1"/>
        <v>0</v>
      </c>
    </row>
    <row r="42" spans="1:17" ht="15.75" customHeight="1" x14ac:dyDescent="0.3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4" t="str">
        <f t="shared" si="2"/>
        <v/>
      </c>
      <c r="P42" s="180"/>
      <c r="Q42" s="155">
        <f t="shared" si="1"/>
        <v>0</v>
      </c>
    </row>
    <row r="43" spans="1:17" ht="15.75" customHeight="1" x14ac:dyDescent="0.3">
      <c r="A43" s="150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4" t="str">
        <f t="shared" si="2"/>
        <v/>
      </c>
      <c r="P43" s="180"/>
      <c r="Q43" s="155">
        <f t="shared" si="1"/>
        <v>0</v>
      </c>
    </row>
    <row r="44" spans="1:17" ht="15.75" customHeight="1" x14ac:dyDescent="0.3">
      <c r="A44" s="150"/>
      <c r="B44" s="151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4" t="str">
        <f t="shared" si="2"/>
        <v/>
      </c>
      <c r="P44" s="180"/>
      <c r="Q44" s="155">
        <f t="shared" si="1"/>
        <v>0</v>
      </c>
    </row>
  </sheetData>
  <mergeCells count="9"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W44"/>
  <sheetViews>
    <sheetView workbookViewId="0">
      <selection activeCell="T13" sqref="T13"/>
    </sheetView>
  </sheetViews>
  <sheetFormatPr defaultColWidth="9.109375" defaultRowHeight="17.399999999999999" x14ac:dyDescent="0.3"/>
  <cols>
    <col min="1" max="1" width="4.109375" style="54" customWidth="1"/>
    <col min="2" max="2" width="9.5546875" style="156" customWidth="1"/>
    <col min="3" max="14" width="4.6640625" style="54" customWidth="1"/>
    <col min="15" max="15" width="5.44140625" style="47" customWidth="1"/>
    <col min="16" max="16" width="7.88671875" style="157" customWidth="1"/>
    <col min="17" max="17" width="11.109375" style="47" bestFit="1" customWidth="1"/>
    <col min="18" max="18" width="9.109375" style="47"/>
    <col min="19" max="19" width="22.33203125" style="190" bestFit="1" customWidth="1"/>
    <col min="20" max="20" width="9.109375" style="163"/>
    <col min="21" max="16384" width="9.109375" style="47"/>
  </cols>
  <sheetData>
    <row r="1" spans="1:75" x14ac:dyDescent="0.3">
      <c r="N1" s="281" t="s">
        <v>107</v>
      </c>
      <c r="O1" s="282"/>
      <c r="P1" s="183">
        <v>1</v>
      </c>
      <c r="S1" s="188" t="s">
        <v>117</v>
      </c>
      <c r="T1" s="191" t="s">
        <v>118</v>
      </c>
    </row>
    <row r="2" spans="1:75" ht="15.75" customHeight="1" x14ac:dyDescent="0.3">
      <c r="A2" s="283" t="s">
        <v>50</v>
      </c>
      <c r="B2" s="284"/>
      <c r="C2" s="284"/>
      <c r="D2" s="285" t="s">
        <v>249</v>
      </c>
      <c r="E2" s="285"/>
      <c r="F2" s="285"/>
      <c r="G2" s="285"/>
      <c r="H2" s="285"/>
      <c r="I2" s="286"/>
      <c r="J2" s="286"/>
      <c r="K2" s="287"/>
      <c r="N2" s="281" t="s">
        <v>108</v>
      </c>
      <c r="O2" s="282"/>
      <c r="P2" s="183">
        <v>1</v>
      </c>
      <c r="Q2" s="185" t="s">
        <v>110</v>
      </c>
      <c r="R2" s="174"/>
      <c r="S2" s="189" t="s">
        <v>111</v>
      </c>
      <c r="T2" s="192">
        <f>MAX(O5:O36)</f>
        <v>126</v>
      </c>
    </row>
    <row r="3" spans="1:75" ht="15.75" customHeight="1" x14ac:dyDescent="0.25">
      <c r="A3" s="283" t="s">
        <v>0</v>
      </c>
      <c r="B3" s="284"/>
      <c r="C3" s="284"/>
      <c r="D3" s="288" t="s">
        <v>150</v>
      </c>
      <c r="E3" s="288"/>
      <c r="F3" s="289"/>
      <c r="G3" s="290" t="s">
        <v>104</v>
      </c>
      <c r="H3" s="291"/>
      <c r="I3" s="291"/>
      <c r="J3" s="292" t="s">
        <v>246</v>
      </c>
      <c r="K3" s="293"/>
      <c r="L3" s="175"/>
      <c r="M3" s="176"/>
      <c r="N3" s="281" t="s">
        <v>109</v>
      </c>
      <c r="O3" s="282"/>
      <c r="P3" s="184">
        <v>4</v>
      </c>
      <c r="Q3" s="186">
        <f>SUM((P1*4)+(P2*2)+P3)</f>
        <v>10</v>
      </c>
      <c r="R3" s="177"/>
      <c r="S3" s="189" t="s">
        <v>112</v>
      </c>
      <c r="T3" s="192">
        <f>MAX(C5:C36)</f>
        <v>24</v>
      </c>
    </row>
    <row r="4" spans="1:75" s="44" customFormat="1" ht="21" customHeight="1" x14ac:dyDescent="0.2">
      <c r="A4" s="173"/>
      <c r="B4" s="144" t="s">
        <v>1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  <c r="J4" s="145" t="s">
        <v>10</v>
      </c>
      <c r="K4" s="145" t="s">
        <v>11</v>
      </c>
      <c r="L4" s="145" t="s">
        <v>33</v>
      </c>
      <c r="M4" s="145" t="s">
        <v>13</v>
      </c>
      <c r="N4" s="146" t="s">
        <v>14</v>
      </c>
      <c r="O4" s="147" t="s">
        <v>100</v>
      </c>
      <c r="P4" s="148" t="s">
        <v>106</v>
      </c>
      <c r="Q4" s="42" t="s">
        <v>18</v>
      </c>
      <c r="R4" s="178"/>
      <c r="S4" s="189" t="s">
        <v>51</v>
      </c>
      <c r="T4" s="192">
        <v>159</v>
      </c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</row>
    <row r="5" spans="1:75" ht="15.75" customHeight="1" x14ac:dyDescent="0.3">
      <c r="A5" s="150">
        <v>1</v>
      </c>
      <c r="B5" s="151">
        <v>2</v>
      </c>
      <c r="C5" s="152">
        <v>24</v>
      </c>
      <c r="D5" s="152">
        <v>12</v>
      </c>
      <c r="E5" s="152">
        <v>6</v>
      </c>
      <c r="F5" s="152">
        <v>9</v>
      </c>
      <c r="G5" s="152">
        <v>15</v>
      </c>
      <c r="H5" s="152">
        <v>15</v>
      </c>
      <c r="I5" s="152">
        <v>9</v>
      </c>
      <c r="J5" s="152">
        <v>9</v>
      </c>
      <c r="K5" s="152">
        <v>12</v>
      </c>
      <c r="L5" s="152">
        <v>9</v>
      </c>
      <c r="M5" s="152">
        <v>6</v>
      </c>
      <c r="N5" s="153"/>
      <c r="O5" s="154">
        <f t="shared" ref="O5:O21" si="0">IF(B5="","",SUM(C5:M5)-(N5))</f>
        <v>126</v>
      </c>
      <c r="P5" s="180" t="s">
        <v>105</v>
      </c>
      <c r="Q5" s="155">
        <f t="shared" ref="Q5:Q44" si="1">SUM(C5:E5)</f>
        <v>42</v>
      </c>
      <c r="S5" s="189" t="s">
        <v>113</v>
      </c>
      <c r="T5" s="192">
        <v>491</v>
      </c>
    </row>
    <row r="6" spans="1:75" ht="15.75" customHeight="1" x14ac:dyDescent="0.3">
      <c r="A6" s="150">
        <v>2</v>
      </c>
      <c r="B6" s="151">
        <v>37</v>
      </c>
      <c r="C6" s="152">
        <v>21</v>
      </c>
      <c r="D6" s="152">
        <v>9</v>
      </c>
      <c r="E6" s="152">
        <v>9</v>
      </c>
      <c r="F6" s="152">
        <v>6</v>
      </c>
      <c r="G6" s="152">
        <v>12</v>
      </c>
      <c r="H6" s="152">
        <v>12</v>
      </c>
      <c r="I6" s="152">
        <v>9</v>
      </c>
      <c r="J6" s="152">
        <v>12</v>
      </c>
      <c r="K6" s="152">
        <v>12</v>
      </c>
      <c r="L6" s="152">
        <v>9</v>
      </c>
      <c r="M6" s="152">
        <v>6</v>
      </c>
      <c r="N6" s="153"/>
      <c r="O6" s="154">
        <f t="shared" si="0"/>
        <v>117</v>
      </c>
      <c r="P6" s="180" t="s">
        <v>105</v>
      </c>
      <c r="Q6" s="155">
        <f t="shared" si="1"/>
        <v>39</v>
      </c>
      <c r="S6" s="189" t="s">
        <v>114</v>
      </c>
      <c r="T6" s="192">
        <v>130</v>
      </c>
    </row>
    <row r="7" spans="1:75" ht="15.75" customHeight="1" x14ac:dyDescent="0.3">
      <c r="A7" s="150">
        <v>3</v>
      </c>
      <c r="B7" s="151">
        <v>18</v>
      </c>
      <c r="C7" s="150">
        <v>21</v>
      </c>
      <c r="D7" s="150">
        <v>9</v>
      </c>
      <c r="E7" s="150">
        <v>9</v>
      </c>
      <c r="F7" s="150">
        <v>12</v>
      </c>
      <c r="G7" s="150">
        <v>15</v>
      </c>
      <c r="H7" s="150">
        <v>12</v>
      </c>
      <c r="I7" s="150">
        <v>9</v>
      </c>
      <c r="J7" s="150">
        <v>9</v>
      </c>
      <c r="K7" s="150">
        <v>9</v>
      </c>
      <c r="L7" s="150">
        <v>9</v>
      </c>
      <c r="M7" s="150">
        <v>6</v>
      </c>
      <c r="N7" s="150"/>
      <c r="O7" s="154">
        <f t="shared" si="0"/>
        <v>120</v>
      </c>
      <c r="P7" s="180" t="s">
        <v>105</v>
      </c>
      <c r="Q7" s="155">
        <f t="shared" si="1"/>
        <v>39</v>
      </c>
      <c r="S7" s="189" t="s">
        <v>115</v>
      </c>
      <c r="T7" s="192">
        <v>258</v>
      </c>
    </row>
    <row r="8" spans="1:75" ht="15.75" customHeight="1" x14ac:dyDescent="0.3">
      <c r="A8" s="150">
        <v>4</v>
      </c>
      <c r="B8" s="151">
        <v>41</v>
      </c>
      <c r="C8" s="152">
        <v>21</v>
      </c>
      <c r="D8" s="152">
        <v>12</v>
      </c>
      <c r="E8" s="152">
        <v>6</v>
      </c>
      <c r="F8" s="152">
        <v>12</v>
      </c>
      <c r="G8" s="152">
        <v>15</v>
      </c>
      <c r="H8" s="152">
        <v>12</v>
      </c>
      <c r="I8" s="152">
        <v>12</v>
      </c>
      <c r="J8" s="152">
        <v>12</v>
      </c>
      <c r="K8" s="152">
        <v>9</v>
      </c>
      <c r="L8" s="152">
        <v>9</v>
      </c>
      <c r="M8" s="152">
        <v>6</v>
      </c>
      <c r="N8" s="153"/>
      <c r="O8" s="154">
        <f t="shared" si="0"/>
        <v>126</v>
      </c>
      <c r="P8" s="180" t="s">
        <v>105</v>
      </c>
      <c r="Q8" s="155">
        <f t="shared" si="1"/>
        <v>39</v>
      </c>
      <c r="S8" s="189" t="s">
        <v>78</v>
      </c>
      <c r="T8" s="192">
        <v>87</v>
      </c>
    </row>
    <row r="9" spans="1:75" ht="15.75" customHeight="1" x14ac:dyDescent="0.3">
      <c r="A9" s="150">
        <v>5</v>
      </c>
      <c r="B9" s="187" t="s">
        <v>279</v>
      </c>
      <c r="C9" s="152">
        <v>12</v>
      </c>
      <c r="D9" s="152">
        <v>0</v>
      </c>
      <c r="E9" s="152">
        <v>9</v>
      </c>
      <c r="F9" s="152">
        <v>9</v>
      </c>
      <c r="G9" s="152">
        <v>0</v>
      </c>
      <c r="H9" s="152">
        <v>12</v>
      </c>
      <c r="I9" s="152">
        <v>9</v>
      </c>
      <c r="J9" s="152">
        <v>9</v>
      </c>
      <c r="K9" s="152">
        <v>9</v>
      </c>
      <c r="L9" s="152">
        <v>6</v>
      </c>
      <c r="M9" s="152"/>
      <c r="N9" s="153"/>
      <c r="O9" s="154">
        <f t="shared" si="0"/>
        <v>75</v>
      </c>
      <c r="P9" s="180" t="s">
        <v>101</v>
      </c>
      <c r="Q9" s="155">
        <f t="shared" si="1"/>
        <v>21</v>
      </c>
      <c r="S9" s="189" t="s">
        <v>79</v>
      </c>
      <c r="T9" s="192">
        <v>42</v>
      </c>
    </row>
    <row r="10" spans="1:75" ht="15.75" customHeight="1" x14ac:dyDescent="0.3">
      <c r="A10" s="150">
        <v>6</v>
      </c>
      <c r="B10" s="187" t="s">
        <v>285</v>
      </c>
      <c r="C10" s="152">
        <v>15</v>
      </c>
      <c r="D10" s="152">
        <v>0</v>
      </c>
      <c r="E10" s="152">
        <v>9</v>
      </c>
      <c r="F10" s="152">
        <v>9</v>
      </c>
      <c r="G10" s="152">
        <v>15</v>
      </c>
      <c r="H10" s="152">
        <v>12</v>
      </c>
      <c r="I10" s="152">
        <v>9</v>
      </c>
      <c r="J10" s="152">
        <v>9</v>
      </c>
      <c r="K10" s="152">
        <v>9</v>
      </c>
      <c r="L10" s="152">
        <v>6</v>
      </c>
      <c r="M10" s="152"/>
      <c r="N10" s="153"/>
      <c r="O10" s="154">
        <f t="shared" si="0"/>
        <v>93</v>
      </c>
      <c r="P10" s="180" t="s">
        <v>101</v>
      </c>
      <c r="Q10" s="155">
        <f t="shared" si="1"/>
        <v>24</v>
      </c>
      <c r="S10" s="189" t="s">
        <v>91</v>
      </c>
      <c r="T10" s="192">
        <v>51</v>
      </c>
    </row>
    <row r="11" spans="1:75" ht="15.75" customHeight="1" x14ac:dyDescent="0.3">
      <c r="A11" s="150">
        <v>7</v>
      </c>
      <c r="B11" s="151" t="s">
        <v>156</v>
      </c>
      <c r="C11" s="152">
        <v>18</v>
      </c>
      <c r="D11" s="152">
        <v>0</v>
      </c>
      <c r="E11" s="152">
        <v>0</v>
      </c>
      <c r="F11" s="152">
        <v>9</v>
      </c>
      <c r="G11" s="152">
        <v>18</v>
      </c>
      <c r="H11" s="152">
        <v>12</v>
      </c>
      <c r="I11" s="152">
        <v>9</v>
      </c>
      <c r="J11" s="152">
        <v>9</v>
      </c>
      <c r="K11" s="152">
        <v>9</v>
      </c>
      <c r="L11" s="152">
        <v>6</v>
      </c>
      <c r="M11" s="152"/>
      <c r="N11" s="153"/>
      <c r="O11" s="154">
        <f t="shared" si="0"/>
        <v>90</v>
      </c>
      <c r="P11" s="180" t="s">
        <v>101</v>
      </c>
      <c r="Q11" s="155">
        <f t="shared" si="1"/>
        <v>18</v>
      </c>
      <c r="S11" s="189" t="s">
        <v>92</v>
      </c>
      <c r="T11" s="192">
        <v>63</v>
      </c>
    </row>
    <row r="12" spans="1:75" ht="15.75" customHeight="1" x14ac:dyDescent="0.3">
      <c r="A12" s="150">
        <v>8</v>
      </c>
      <c r="B12" s="187" t="s">
        <v>200</v>
      </c>
      <c r="C12" s="152">
        <v>12</v>
      </c>
      <c r="D12" s="152">
        <v>0</v>
      </c>
      <c r="E12" s="152">
        <v>6</v>
      </c>
      <c r="F12" s="152">
        <v>9</v>
      </c>
      <c r="G12" s="152">
        <v>12</v>
      </c>
      <c r="H12" s="152">
        <v>12</v>
      </c>
      <c r="I12" s="152">
        <v>9</v>
      </c>
      <c r="J12" s="152">
        <v>9</v>
      </c>
      <c r="K12" s="152">
        <v>9</v>
      </c>
      <c r="L12" s="152">
        <v>6</v>
      </c>
      <c r="M12" s="152"/>
      <c r="N12" s="153"/>
      <c r="O12" s="154">
        <f t="shared" si="0"/>
        <v>84</v>
      </c>
      <c r="P12" s="180" t="s">
        <v>101</v>
      </c>
      <c r="Q12" s="155">
        <f t="shared" si="1"/>
        <v>18</v>
      </c>
      <c r="S12" s="189" t="s">
        <v>116</v>
      </c>
      <c r="T12" s="192">
        <v>831</v>
      </c>
    </row>
    <row r="13" spans="1:75" ht="15.75" customHeight="1" x14ac:dyDescent="0.3">
      <c r="A13" s="150">
        <v>9</v>
      </c>
      <c r="B13" s="151">
        <v>22</v>
      </c>
      <c r="C13" s="152">
        <v>0</v>
      </c>
      <c r="D13" s="152">
        <v>9</v>
      </c>
      <c r="E13" s="152">
        <v>0</v>
      </c>
      <c r="F13" s="152">
        <v>9</v>
      </c>
      <c r="G13" s="152">
        <v>0</v>
      </c>
      <c r="H13" s="152">
        <v>12</v>
      </c>
      <c r="I13" s="152">
        <v>6</v>
      </c>
      <c r="J13" s="152">
        <v>9</v>
      </c>
      <c r="K13" s="152">
        <v>9</v>
      </c>
      <c r="L13" s="152">
        <v>9</v>
      </c>
      <c r="M13" s="152"/>
      <c r="N13" s="153"/>
      <c r="O13" s="154">
        <f t="shared" si="0"/>
        <v>63</v>
      </c>
      <c r="P13" s="180" t="s">
        <v>102</v>
      </c>
      <c r="Q13" s="155">
        <f t="shared" si="1"/>
        <v>9</v>
      </c>
    </row>
    <row r="14" spans="1:75" ht="15.75" customHeight="1" x14ac:dyDescent="0.3">
      <c r="A14" s="150">
        <v>10</v>
      </c>
      <c r="B14" s="151">
        <v>24</v>
      </c>
      <c r="C14" s="152">
        <v>0</v>
      </c>
      <c r="D14" s="152">
        <v>10</v>
      </c>
      <c r="E14" s="152">
        <v>0</v>
      </c>
      <c r="F14" s="152">
        <v>9</v>
      </c>
      <c r="G14" s="152">
        <v>0</v>
      </c>
      <c r="H14" s="152">
        <v>12</v>
      </c>
      <c r="I14" s="152">
        <v>9</v>
      </c>
      <c r="J14" s="152">
        <v>9</v>
      </c>
      <c r="K14" s="152">
        <v>9</v>
      </c>
      <c r="L14" s="152">
        <v>9</v>
      </c>
      <c r="M14" s="152"/>
      <c r="N14" s="153"/>
      <c r="O14" s="154">
        <f t="shared" si="0"/>
        <v>67</v>
      </c>
      <c r="P14" s="180" t="s">
        <v>102</v>
      </c>
      <c r="Q14" s="155">
        <f t="shared" si="1"/>
        <v>10</v>
      </c>
    </row>
    <row r="15" spans="1:75" ht="15.75" customHeight="1" x14ac:dyDescent="0.3">
      <c r="A15" s="150">
        <v>11</v>
      </c>
      <c r="B15" s="151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3"/>
      <c r="O15" s="154" t="str">
        <f t="shared" si="0"/>
        <v/>
      </c>
      <c r="P15" s="180"/>
      <c r="Q15" s="155">
        <f t="shared" si="1"/>
        <v>0</v>
      </c>
      <c r="R15" s="181"/>
    </row>
    <row r="16" spans="1:75" ht="15.75" customHeight="1" x14ac:dyDescent="0.3">
      <c r="A16" s="150">
        <v>12</v>
      </c>
      <c r="B16" s="151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3"/>
      <c r="O16" s="154" t="str">
        <f t="shared" si="0"/>
        <v/>
      </c>
      <c r="P16" s="180"/>
      <c r="Q16" s="155">
        <f t="shared" si="1"/>
        <v>0</v>
      </c>
    </row>
    <row r="17" spans="1:17" ht="15.75" customHeight="1" x14ac:dyDescent="0.3">
      <c r="A17" s="150">
        <v>13</v>
      </c>
      <c r="B17" s="151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4" t="str">
        <f t="shared" si="0"/>
        <v/>
      </c>
      <c r="P17" s="180"/>
      <c r="Q17" s="155">
        <f t="shared" si="1"/>
        <v>0</v>
      </c>
    </row>
    <row r="18" spans="1:17" ht="15.75" customHeight="1" x14ac:dyDescent="0.3">
      <c r="A18" s="150">
        <v>14</v>
      </c>
      <c r="B18" s="151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4" t="str">
        <f t="shared" si="0"/>
        <v/>
      </c>
      <c r="P18" s="180"/>
      <c r="Q18" s="155">
        <f t="shared" si="1"/>
        <v>0</v>
      </c>
    </row>
    <row r="19" spans="1:17" ht="15.75" customHeight="1" x14ac:dyDescent="0.3">
      <c r="A19" s="150">
        <v>15</v>
      </c>
      <c r="B19" s="151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3"/>
      <c r="O19" s="154" t="str">
        <f t="shared" si="0"/>
        <v/>
      </c>
      <c r="P19" s="182"/>
      <c r="Q19" s="155">
        <f t="shared" si="1"/>
        <v>0</v>
      </c>
    </row>
    <row r="20" spans="1:17" ht="15.75" customHeight="1" x14ac:dyDescent="0.3">
      <c r="A20" s="150">
        <v>16</v>
      </c>
      <c r="B20" s="151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  <c r="O20" s="154" t="str">
        <f t="shared" si="0"/>
        <v/>
      </c>
      <c r="P20" s="182"/>
      <c r="Q20" s="155">
        <f t="shared" si="1"/>
        <v>0</v>
      </c>
    </row>
    <row r="21" spans="1:17" ht="15.75" customHeight="1" x14ac:dyDescent="0.3">
      <c r="A21" s="150">
        <v>17</v>
      </c>
      <c r="B21" s="151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4" t="str">
        <f t="shared" si="0"/>
        <v/>
      </c>
      <c r="P21" s="180"/>
      <c r="Q21" s="155">
        <f t="shared" si="1"/>
        <v>0</v>
      </c>
    </row>
    <row r="22" spans="1:17" ht="15.75" customHeight="1" x14ac:dyDescent="0.3">
      <c r="A22" s="150">
        <v>18</v>
      </c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4"/>
      <c r="P22" s="180"/>
      <c r="Q22" s="155">
        <f t="shared" si="1"/>
        <v>0</v>
      </c>
    </row>
    <row r="23" spans="1:17" ht="15.75" customHeight="1" x14ac:dyDescent="0.3">
      <c r="A23" s="150">
        <v>19</v>
      </c>
      <c r="B23" s="15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4"/>
      <c r="P23" s="180"/>
      <c r="Q23" s="155">
        <f t="shared" si="1"/>
        <v>0</v>
      </c>
    </row>
    <row r="24" spans="1:17" ht="15.75" customHeight="1" x14ac:dyDescent="0.3">
      <c r="A24" s="150">
        <v>20</v>
      </c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/>
      <c r="O24" s="154"/>
      <c r="P24" s="182"/>
      <c r="Q24" s="155">
        <f t="shared" si="1"/>
        <v>0</v>
      </c>
    </row>
    <row r="25" spans="1:17" ht="15.75" customHeight="1" x14ac:dyDescent="0.3">
      <c r="A25" s="150">
        <v>21</v>
      </c>
      <c r="B25" s="151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4"/>
      <c r="P25" s="180"/>
      <c r="Q25" s="155">
        <f t="shared" si="1"/>
        <v>0</v>
      </c>
    </row>
    <row r="26" spans="1:17" ht="15.75" customHeight="1" x14ac:dyDescent="0.3">
      <c r="A26" s="150">
        <v>22</v>
      </c>
      <c r="B26" s="151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4"/>
      <c r="P26" s="180"/>
      <c r="Q26" s="155">
        <f t="shared" si="1"/>
        <v>0</v>
      </c>
    </row>
    <row r="27" spans="1:17" ht="15.75" customHeight="1" x14ac:dyDescent="0.3">
      <c r="A27" s="150">
        <v>23</v>
      </c>
      <c r="B27" s="15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4"/>
      <c r="P27" s="182"/>
      <c r="Q27" s="155">
        <f t="shared" si="1"/>
        <v>0</v>
      </c>
    </row>
    <row r="28" spans="1:17" ht="15.75" customHeight="1" x14ac:dyDescent="0.3">
      <c r="A28" s="150">
        <v>24</v>
      </c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3"/>
      <c r="O28" s="154"/>
      <c r="P28" s="180"/>
      <c r="Q28" s="155">
        <f t="shared" si="1"/>
        <v>0</v>
      </c>
    </row>
    <row r="29" spans="1:17" ht="15.75" customHeight="1" x14ac:dyDescent="0.3">
      <c r="A29" s="150">
        <v>25</v>
      </c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154" t="str">
        <f t="shared" ref="O29:O44" si="2">IF(B29="","",SUM(C29:M29)-(N29))</f>
        <v/>
      </c>
      <c r="P29" s="180"/>
      <c r="Q29" s="155">
        <f t="shared" si="1"/>
        <v>0</v>
      </c>
    </row>
    <row r="30" spans="1:17" ht="15.75" customHeight="1" x14ac:dyDescent="0.3">
      <c r="A30" s="150">
        <v>26</v>
      </c>
      <c r="B30" s="151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4" t="str">
        <f t="shared" si="2"/>
        <v/>
      </c>
      <c r="P30" s="180"/>
      <c r="Q30" s="155">
        <f t="shared" si="1"/>
        <v>0</v>
      </c>
    </row>
    <row r="31" spans="1:17" ht="15.75" customHeight="1" x14ac:dyDescent="0.3">
      <c r="A31" s="150">
        <v>27</v>
      </c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  <c r="O31" s="154" t="str">
        <f t="shared" si="2"/>
        <v/>
      </c>
      <c r="P31" s="180"/>
      <c r="Q31" s="155">
        <f t="shared" si="1"/>
        <v>0</v>
      </c>
    </row>
    <row r="32" spans="1:17" ht="15.75" customHeight="1" x14ac:dyDescent="0.3">
      <c r="A32" s="150">
        <v>28</v>
      </c>
      <c r="B32" s="151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4" t="str">
        <f t="shared" si="2"/>
        <v/>
      </c>
      <c r="P32" s="180"/>
      <c r="Q32" s="155">
        <f t="shared" si="1"/>
        <v>0</v>
      </c>
    </row>
    <row r="33" spans="1:17" ht="15.75" customHeight="1" x14ac:dyDescent="0.3">
      <c r="A33" s="150">
        <v>29</v>
      </c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154" t="str">
        <f t="shared" si="2"/>
        <v/>
      </c>
      <c r="P33" s="180"/>
      <c r="Q33" s="155">
        <f t="shared" si="1"/>
        <v>0</v>
      </c>
    </row>
    <row r="34" spans="1:17" ht="15.75" customHeight="1" x14ac:dyDescent="0.3">
      <c r="A34" s="150">
        <v>30</v>
      </c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154" t="str">
        <f t="shared" si="2"/>
        <v/>
      </c>
      <c r="P34" s="180"/>
      <c r="Q34" s="155">
        <f t="shared" si="1"/>
        <v>0</v>
      </c>
    </row>
    <row r="35" spans="1:17" ht="15.75" customHeight="1" x14ac:dyDescent="0.3">
      <c r="A35" s="150">
        <v>31</v>
      </c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154" t="str">
        <f t="shared" si="2"/>
        <v/>
      </c>
      <c r="P35" s="180"/>
      <c r="Q35" s="155">
        <f t="shared" si="1"/>
        <v>0</v>
      </c>
    </row>
    <row r="36" spans="1:17" ht="15.75" customHeight="1" x14ac:dyDescent="0.3">
      <c r="A36" s="150">
        <v>32</v>
      </c>
      <c r="B36" s="151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4" t="str">
        <f t="shared" si="2"/>
        <v/>
      </c>
      <c r="P36" s="180"/>
      <c r="Q36" s="155">
        <f t="shared" si="1"/>
        <v>0</v>
      </c>
    </row>
    <row r="37" spans="1:17" ht="15.75" customHeight="1" x14ac:dyDescent="0.3">
      <c r="A37" s="150"/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154" t="str">
        <f t="shared" si="2"/>
        <v/>
      </c>
      <c r="P37" s="180"/>
      <c r="Q37" s="155">
        <f t="shared" si="1"/>
        <v>0</v>
      </c>
    </row>
    <row r="38" spans="1:17" ht="15.75" customHeight="1" x14ac:dyDescent="0.3">
      <c r="A38" s="150"/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4" t="str">
        <f t="shared" si="2"/>
        <v/>
      </c>
      <c r="P38" s="180"/>
      <c r="Q38" s="155">
        <f t="shared" si="1"/>
        <v>0</v>
      </c>
    </row>
    <row r="39" spans="1:17" ht="15.75" customHeight="1" x14ac:dyDescent="0.3">
      <c r="A39" s="150"/>
      <c r="B39" s="151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4" t="str">
        <f t="shared" si="2"/>
        <v/>
      </c>
      <c r="P39" s="180"/>
      <c r="Q39" s="155">
        <f t="shared" si="1"/>
        <v>0</v>
      </c>
    </row>
    <row r="40" spans="1:17" ht="15.75" customHeight="1" x14ac:dyDescent="0.3">
      <c r="A40" s="150"/>
      <c r="B40" s="151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4" t="str">
        <f t="shared" si="2"/>
        <v/>
      </c>
      <c r="P40" s="180"/>
      <c r="Q40" s="155">
        <f t="shared" si="1"/>
        <v>0</v>
      </c>
    </row>
    <row r="41" spans="1:17" ht="15.75" customHeight="1" x14ac:dyDescent="0.3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3"/>
      <c r="O41" s="154" t="str">
        <f t="shared" si="2"/>
        <v/>
      </c>
      <c r="P41" s="180"/>
      <c r="Q41" s="155">
        <f t="shared" si="1"/>
        <v>0</v>
      </c>
    </row>
    <row r="42" spans="1:17" ht="15.75" customHeight="1" x14ac:dyDescent="0.3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4" t="str">
        <f t="shared" si="2"/>
        <v/>
      </c>
      <c r="P42" s="180"/>
      <c r="Q42" s="155">
        <f t="shared" si="1"/>
        <v>0</v>
      </c>
    </row>
    <row r="43" spans="1:17" ht="15.75" customHeight="1" x14ac:dyDescent="0.3">
      <c r="A43" s="150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4" t="str">
        <f t="shared" si="2"/>
        <v/>
      </c>
      <c r="P43" s="180"/>
      <c r="Q43" s="155">
        <f t="shared" si="1"/>
        <v>0</v>
      </c>
    </row>
    <row r="44" spans="1:17" ht="15.75" customHeight="1" x14ac:dyDescent="0.3">
      <c r="A44" s="150"/>
      <c r="B44" s="151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4" t="str">
        <f t="shared" si="2"/>
        <v/>
      </c>
      <c r="P44" s="180"/>
      <c r="Q44" s="155">
        <f t="shared" si="1"/>
        <v>0</v>
      </c>
    </row>
  </sheetData>
  <mergeCells count="9"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W44"/>
  <sheetViews>
    <sheetView workbookViewId="0">
      <selection activeCell="T13" sqref="T13"/>
    </sheetView>
  </sheetViews>
  <sheetFormatPr defaultColWidth="9.109375" defaultRowHeight="17.399999999999999" x14ac:dyDescent="0.3"/>
  <cols>
    <col min="1" max="1" width="4.109375" style="54" customWidth="1"/>
    <col min="2" max="2" width="9.5546875" style="156" customWidth="1"/>
    <col min="3" max="14" width="4.6640625" style="54" customWidth="1"/>
    <col min="15" max="15" width="5.44140625" style="47" customWidth="1"/>
    <col min="16" max="16" width="7.88671875" style="157" customWidth="1"/>
    <col min="17" max="17" width="11.109375" style="47" bestFit="1" customWidth="1"/>
    <col min="18" max="18" width="9.109375" style="47"/>
    <col min="19" max="19" width="22.33203125" style="190" bestFit="1" customWidth="1"/>
    <col min="20" max="20" width="9.109375" style="163"/>
    <col min="21" max="16384" width="9.109375" style="47"/>
  </cols>
  <sheetData>
    <row r="1" spans="1:75" x14ac:dyDescent="0.3">
      <c r="N1" s="281" t="s">
        <v>107</v>
      </c>
      <c r="O1" s="282"/>
      <c r="P1" s="183">
        <v>2</v>
      </c>
      <c r="S1" s="188" t="s">
        <v>117</v>
      </c>
      <c r="T1" s="191" t="s">
        <v>118</v>
      </c>
    </row>
    <row r="2" spans="1:75" ht="15.75" customHeight="1" x14ac:dyDescent="0.3">
      <c r="A2" s="283" t="s">
        <v>50</v>
      </c>
      <c r="B2" s="284"/>
      <c r="C2" s="284"/>
      <c r="D2" s="285" t="s">
        <v>147</v>
      </c>
      <c r="E2" s="285"/>
      <c r="F2" s="285"/>
      <c r="G2" s="285"/>
      <c r="H2" s="285"/>
      <c r="I2" s="286"/>
      <c r="J2" s="286"/>
      <c r="K2" s="287"/>
      <c r="N2" s="281" t="s">
        <v>108</v>
      </c>
      <c r="O2" s="282"/>
      <c r="P2" s="183">
        <v>2</v>
      </c>
      <c r="Q2" s="185" t="s">
        <v>110</v>
      </c>
      <c r="R2" s="174"/>
      <c r="S2" s="189" t="s">
        <v>111</v>
      </c>
      <c r="T2" s="192">
        <f>MAX(O5:O36)</f>
        <v>102</v>
      </c>
    </row>
    <row r="3" spans="1:75" ht="15.75" customHeight="1" x14ac:dyDescent="0.25">
      <c r="A3" s="283" t="s">
        <v>0</v>
      </c>
      <c r="B3" s="284"/>
      <c r="C3" s="284"/>
      <c r="D3" s="288" t="s">
        <v>148</v>
      </c>
      <c r="E3" s="288"/>
      <c r="F3" s="289"/>
      <c r="G3" s="290" t="s">
        <v>104</v>
      </c>
      <c r="H3" s="291"/>
      <c r="I3" s="291"/>
      <c r="J3" s="292" t="s">
        <v>245</v>
      </c>
      <c r="K3" s="293"/>
      <c r="L3" s="175"/>
      <c r="M3" s="176"/>
      <c r="N3" s="281" t="s">
        <v>109</v>
      </c>
      <c r="O3" s="282"/>
      <c r="P3" s="184">
        <v>4</v>
      </c>
      <c r="Q3" s="186">
        <f>SUM((P1*4)+(P2*2)+P3)</f>
        <v>16</v>
      </c>
      <c r="R3" s="177"/>
      <c r="S3" s="189" t="s">
        <v>112</v>
      </c>
      <c r="T3" s="192">
        <f>MAX(C5:C36)</f>
        <v>21</v>
      </c>
    </row>
    <row r="4" spans="1:75" s="44" customFormat="1" ht="21" customHeight="1" x14ac:dyDescent="0.2">
      <c r="A4" s="173"/>
      <c r="B4" s="144" t="s">
        <v>1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  <c r="J4" s="145" t="s">
        <v>10</v>
      </c>
      <c r="K4" s="145" t="s">
        <v>11</v>
      </c>
      <c r="L4" s="145" t="s">
        <v>33</v>
      </c>
      <c r="M4" s="145" t="s">
        <v>13</v>
      </c>
      <c r="N4" s="146" t="s">
        <v>14</v>
      </c>
      <c r="O4" s="147" t="s">
        <v>100</v>
      </c>
      <c r="P4" s="148" t="s">
        <v>106</v>
      </c>
      <c r="Q4" s="42" t="s">
        <v>18</v>
      </c>
      <c r="R4" s="178"/>
      <c r="S4" s="189" t="s">
        <v>51</v>
      </c>
      <c r="T4" s="192">
        <v>96</v>
      </c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</row>
    <row r="5" spans="1:75" ht="15.75" customHeight="1" x14ac:dyDescent="0.3">
      <c r="A5" s="150">
        <v>1</v>
      </c>
      <c r="B5" s="151" t="s">
        <v>275</v>
      </c>
      <c r="C5" s="152">
        <v>0</v>
      </c>
      <c r="D5" s="152">
        <v>9</v>
      </c>
      <c r="E5" s="152">
        <v>9</v>
      </c>
      <c r="F5" s="152">
        <v>9</v>
      </c>
      <c r="G5" s="152">
        <v>0</v>
      </c>
      <c r="H5" s="152">
        <v>15</v>
      </c>
      <c r="I5" s="152">
        <v>9</v>
      </c>
      <c r="J5" s="152">
        <v>6</v>
      </c>
      <c r="K5" s="152">
        <v>9</v>
      </c>
      <c r="L5" s="152">
        <v>12</v>
      </c>
      <c r="M5" s="152"/>
      <c r="N5" s="153"/>
      <c r="O5" s="154">
        <f t="shared" ref="O5:O21" si="0">IF(B5="","",SUM(C5:M5)-(N5))</f>
        <v>78</v>
      </c>
      <c r="P5" s="180" t="s">
        <v>101</v>
      </c>
      <c r="Q5" s="155">
        <f t="shared" ref="Q5:Q44" si="1">SUM(C5:E5)</f>
        <v>18</v>
      </c>
      <c r="S5" s="189" t="s">
        <v>113</v>
      </c>
      <c r="T5" s="192">
        <v>585</v>
      </c>
    </row>
    <row r="6" spans="1:75" ht="15.75" customHeight="1" x14ac:dyDescent="0.3">
      <c r="A6" s="150">
        <v>2</v>
      </c>
      <c r="B6" s="151" t="s">
        <v>189</v>
      </c>
      <c r="C6" s="152">
        <v>0</v>
      </c>
      <c r="D6" s="152">
        <v>12</v>
      </c>
      <c r="E6" s="152">
        <v>6</v>
      </c>
      <c r="F6" s="152">
        <v>9</v>
      </c>
      <c r="G6" s="152">
        <v>0</v>
      </c>
      <c r="H6" s="152">
        <v>18</v>
      </c>
      <c r="I6" s="152">
        <v>9</v>
      </c>
      <c r="J6" s="152">
        <v>9</v>
      </c>
      <c r="K6" s="152">
        <v>9</v>
      </c>
      <c r="L6" s="152">
        <v>6</v>
      </c>
      <c r="M6" s="152"/>
      <c r="N6" s="153"/>
      <c r="O6" s="154">
        <f t="shared" si="0"/>
        <v>78</v>
      </c>
      <c r="P6" s="180" t="s">
        <v>101</v>
      </c>
      <c r="Q6" s="155">
        <f t="shared" si="1"/>
        <v>18</v>
      </c>
      <c r="S6" s="189" t="s">
        <v>114</v>
      </c>
      <c r="T6" s="192">
        <v>271</v>
      </c>
    </row>
    <row r="7" spans="1:75" ht="15.75" customHeight="1" x14ac:dyDescent="0.3">
      <c r="A7" s="150">
        <v>3</v>
      </c>
      <c r="B7" s="151" t="s">
        <v>200</v>
      </c>
      <c r="C7" s="150">
        <v>0</v>
      </c>
      <c r="D7" s="150">
        <v>12</v>
      </c>
      <c r="E7" s="150">
        <v>9</v>
      </c>
      <c r="F7" s="150">
        <v>9</v>
      </c>
      <c r="G7" s="150">
        <v>0</v>
      </c>
      <c r="H7" s="150">
        <v>18</v>
      </c>
      <c r="I7" s="150">
        <v>9</v>
      </c>
      <c r="J7" s="150">
        <v>6</v>
      </c>
      <c r="K7" s="150">
        <v>9</v>
      </c>
      <c r="L7" s="150">
        <v>9</v>
      </c>
      <c r="M7" s="150">
        <v>3</v>
      </c>
      <c r="N7" s="150"/>
      <c r="O7" s="154">
        <f t="shared" si="0"/>
        <v>84</v>
      </c>
      <c r="P7" s="180" t="s">
        <v>101</v>
      </c>
      <c r="Q7" s="155">
        <f t="shared" si="1"/>
        <v>21</v>
      </c>
      <c r="S7" s="189" t="s">
        <v>115</v>
      </c>
      <c r="T7" s="192">
        <v>270</v>
      </c>
    </row>
    <row r="8" spans="1:75" ht="15.75" customHeight="1" x14ac:dyDescent="0.3">
      <c r="A8" s="150">
        <v>4</v>
      </c>
      <c r="B8" s="151" t="s">
        <v>276</v>
      </c>
      <c r="C8" s="152">
        <v>0</v>
      </c>
      <c r="D8" s="152">
        <v>0</v>
      </c>
      <c r="E8" s="152"/>
      <c r="F8" s="152">
        <v>6</v>
      </c>
      <c r="G8" s="152">
        <v>0</v>
      </c>
      <c r="H8" s="152">
        <v>12</v>
      </c>
      <c r="I8" s="152">
        <v>6</v>
      </c>
      <c r="J8" s="152">
        <v>0</v>
      </c>
      <c r="K8" s="152">
        <v>6</v>
      </c>
      <c r="L8" s="152">
        <v>0</v>
      </c>
      <c r="M8" s="152"/>
      <c r="N8" s="153"/>
      <c r="O8" s="154">
        <f t="shared" si="0"/>
        <v>30</v>
      </c>
      <c r="P8" s="180" t="s">
        <v>101</v>
      </c>
      <c r="Q8" s="155">
        <f t="shared" si="1"/>
        <v>0</v>
      </c>
      <c r="S8" s="189" t="s">
        <v>78</v>
      </c>
      <c r="T8" s="192">
        <v>72</v>
      </c>
    </row>
    <row r="9" spans="1:75" ht="15.75" customHeight="1" x14ac:dyDescent="0.3">
      <c r="A9" s="150">
        <v>5</v>
      </c>
      <c r="B9" s="187">
        <v>134</v>
      </c>
      <c r="C9" s="152">
        <v>15</v>
      </c>
      <c r="D9" s="152">
        <v>12</v>
      </c>
      <c r="E9" s="152">
        <v>0</v>
      </c>
      <c r="F9" s="152">
        <v>9</v>
      </c>
      <c r="G9" s="152">
        <v>0</v>
      </c>
      <c r="H9" s="152">
        <v>12</v>
      </c>
      <c r="I9" s="152">
        <v>9</v>
      </c>
      <c r="J9" s="152">
        <v>6</v>
      </c>
      <c r="K9" s="152">
        <v>9</v>
      </c>
      <c r="L9" s="152">
        <v>9</v>
      </c>
      <c r="M9" s="152"/>
      <c r="N9" s="153"/>
      <c r="O9" s="154">
        <f t="shared" si="0"/>
        <v>81</v>
      </c>
      <c r="P9" s="180" t="s">
        <v>105</v>
      </c>
      <c r="Q9" s="155">
        <f t="shared" si="1"/>
        <v>27</v>
      </c>
      <c r="S9" s="189" t="s">
        <v>79</v>
      </c>
      <c r="T9" s="192">
        <v>48</v>
      </c>
    </row>
    <row r="10" spans="1:75" ht="15.75" customHeight="1" x14ac:dyDescent="0.3">
      <c r="A10" s="150">
        <v>6</v>
      </c>
      <c r="B10" s="187">
        <v>45</v>
      </c>
      <c r="C10" s="152">
        <v>15</v>
      </c>
      <c r="D10" s="152">
        <v>15</v>
      </c>
      <c r="E10" s="152">
        <v>0</v>
      </c>
      <c r="F10" s="152">
        <v>6</v>
      </c>
      <c r="G10" s="152">
        <v>0</v>
      </c>
      <c r="H10" s="152">
        <v>15</v>
      </c>
      <c r="I10" s="152">
        <v>9</v>
      </c>
      <c r="J10" s="152">
        <v>9</v>
      </c>
      <c r="K10" s="152">
        <v>6</v>
      </c>
      <c r="L10" s="152">
        <v>9</v>
      </c>
      <c r="M10" s="152"/>
      <c r="N10" s="153"/>
      <c r="O10" s="154">
        <f t="shared" si="0"/>
        <v>84</v>
      </c>
      <c r="P10" s="180" t="s">
        <v>105</v>
      </c>
      <c r="Q10" s="155">
        <f t="shared" si="1"/>
        <v>30</v>
      </c>
      <c r="S10" s="189" t="s">
        <v>91</v>
      </c>
      <c r="T10" s="192">
        <v>66</v>
      </c>
    </row>
    <row r="11" spans="1:75" ht="15.75" customHeight="1" x14ac:dyDescent="0.3">
      <c r="A11" s="150">
        <v>7</v>
      </c>
      <c r="B11" s="151">
        <v>133</v>
      </c>
      <c r="C11" s="152">
        <v>21</v>
      </c>
      <c r="D11" s="152">
        <v>12</v>
      </c>
      <c r="E11" s="152">
        <v>6</v>
      </c>
      <c r="F11" s="152">
        <v>9</v>
      </c>
      <c r="G11" s="152">
        <v>0</v>
      </c>
      <c r="H11" s="152">
        <v>15</v>
      </c>
      <c r="I11" s="152">
        <v>9</v>
      </c>
      <c r="J11" s="152">
        <v>9</v>
      </c>
      <c r="K11" s="152">
        <v>9</v>
      </c>
      <c r="L11" s="152">
        <v>9</v>
      </c>
      <c r="M11" s="152">
        <v>3</v>
      </c>
      <c r="N11" s="153"/>
      <c r="O11" s="154">
        <f t="shared" si="0"/>
        <v>102</v>
      </c>
      <c r="P11" s="180" t="s">
        <v>105</v>
      </c>
      <c r="Q11" s="155">
        <f t="shared" si="1"/>
        <v>39</v>
      </c>
      <c r="S11" s="189" t="s">
        <v>92</v>
      </c>
      <c r="T11" s="192">
        <v>0</v>
      </c>
    </row>
    <row r="12" spans="1:75" ht="15.75" customHeight="1" x14ac:dyDescent="0.3">
      <c r="A12" s="150">
        <v>8</v>
      </c>
      <c r="B12" s="187">
        <v>54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3"/>
      <c r="O12" s="154">
        <f t="shared" si="0"/>
        <v>0</v>
      </c>
      <c r="P12" s="180" t="s">
        <v>105</v>
      </c>
      <c r="Q12" s="155">
        <f t="shared" si="1"/>
        <v>0</v>
      </c>
      <c r="S12" s="189" t="s">
        <v>116</v>
      </c>
      <c r="T12" s="192">
        <v>675</v>
      </c>
    </row>
    <row r="13" spans="1:75" ht="15.75" customHeight="1" x14ac:dyDescent="0.3">
      <c r="A13" s="150">
        <v>9</v>
      </c>
      <c r="B13" s="151">
        <v>111</v>
      </c>
      <c r="C13" s="152">
        <v>0</v>
      </c>
      <c r="D13" s="152">
        <v>12</v>
      </c>
      <c r="E13" s="152">
        <v>0</v>
      </c>
      <c r="F13" s="152">
        <v>10</v>
      </c>
      <c r="G13" s="152">
        <v>0</v>
      </c>
      <c r="H13" s="152">
        <v>13</v>
      </c>
      <c r="I13" s="152">
        <v>9</v>
      </c>
      <c r="J13" s="152">
        <v>9</v>
      </c>
      <c r="K13" s="152">
        <v>9</v>
      </c>
      <c r="L13" s="152">
        <v>9</v>
      </c>
      <c r="M13" s="152"/>
      <c r="N13" s="153"/>
      <c r="O13" s="154">
        <f t="shared" si="0"/>
        <v>71</v>
      </c>
      <c r="P13" s="180" t="s">
        <v>102</v>
      </c>
      <c r="Q13" s="155">
        <f t="shared" si="1"/>
        <v>12</v>
      </c>
    </row>
    <row r="14" spans="1:75" ht="15.75" customHeight="1" x14ac:dyDescent="0.3">
      <c r="A14" s="150">
        <v>10</v>
      </c>
      <c r="B14" s="151">
        <v>104</v>
      </c>
      <c r="C14" s="152">
        <v>0</v>
      </c>
      <c r="D14" s="152">
        <v>9</v>
      </c>
      <c r="E14" s="152">
        <v>0</v>
      </c>
      <c r="F14" s="152">
        <v>9</v>
      </c>
      <c r="G14" s="152">
        <v>0</v>
      </c>
      <c r="H14" s="152">
        <v>13</v>
      </c>
      <c r="I14" s="152">
        <v>9</v>
      </c>
      <c r="J14" s="152">
        <v>9</v>
      </c>
      <c r="K14" s="152">
        <v>9</v>
      </c>
      <c r="L14" s="152">
        <v>9</v>
      </c>
      <c r="M14" s="152"/>
      <c r="N14" s="153"/>
      <c r="O14" s="154">
        <f t="shared" si="0"/>
        <v>67</v>
      </c>
      <c r="P14" s="180" t="s">
        <v>102</v>
      </c>
      <c r="Q14" s="155">
        <f t="shared" si="1"/>
        <v>9</v>
      </c>
    </row>
    <row r="15" spans="1:75" ht="15.75" customHeight="1" x14ac:dyDescent="0.3">
      <c r="A15" s="150">
        <v>11</v>
      </c>
      <c r="B15" s="151">
        <v>29</v>
      </c>
      <c r="C15" s="152">
        <v>0</v>
      </c>
      <c r="D15" s="152">
        <v>0</v>
      </c>
      <c r="E15" s="152">
        <v>0</v>
      </c>
      <c r="F15" s="152">
        <v>9</v>
      </c>
      <c r="G15" s="152">
        <v>0</v>
      </c>
      <c r="H15" s="152">
        <v>13</v>
      </c>
      <c r="I15" s="152">
        <v>9</v>
      </c>
      <c r="J15" s="152">
        <v>10</v>
      </c>
      <c r="K15" s="152">
        <v>10</v>
      </c>
      <c r="L15" s="152">
        <v>9</v>
      </c>
      <c r="M15" s="152"/>
      <c r="N15" s="153"/>
      <c r="O15" s="154">
        <f t="shared" si="0"/>
        <v>60</v>
      </c>
      <c r="P15" s="180" t="s">
        <v>103</v>
      </c>
      <c r="Q15" s="155">
        <f t="shared" si="1"/>
        <v>0</v>
      </c>
      <c r="R15" s="181"/>
    </row>
    <row r="16" spans="1:75" ht="15.75" customHeight="1" x14ac:dyDescent="0.3">
      <c r="A16" s="150">
        <v>12</v>
      </c>
      <c r="B16" s="151">
        <v>93</v>
      </c>
      <c r="C16" s="152">
        <v>0</v>
      </c>
      <c r="D16" s="152">
        <v>9</v>
      </c>
      <c r="E16" s="152">
        <v>6</v>
      </c>
      <c r="F16" s="152">
        <v>9</v>
      </c>
      <c r="G16" s="152">
        <v>0</v>
      </c>
      <c r="H16" s="152">
        <v>12</v>
      </c>
      <c r="I16" s="152">
        <v>9</v>
      </c>
      <c r="J16" s="152">
        <v>9</v>
      </c>
      <c r="K16" s="152">
        <v>9</v>
      </c>
      <c r="L16" s="152">
        <v>10</v>
      </c>
      <c r="M16" s="152"/>
      <c r="N16" s="153"/>
      <c r="O16" s="154">
        <f t="shared" si="0"/>
        <v>73</v>
      </c>
      <c r="P16" s="180" t="s">
        <v>103</v>
      </c>
      <c r="Q16" s="155">
        <f t="shared" si="1"/>
        <v>15</v>
      </c>
    </row>
    <row r="17" spans="1:17" ht="15.75" customHeight="1" x14ac:dyDescent="0.3">
      <c r="A17" s="150">
        <v>13</v>
      </c>
      <c r="B17" s="151">
        <v>129</v>
      </c>
      <c r="C17" s="150">
        <v>12</v>
      </c>
      <c r="D17" s="150">
        <v>9</v>
      </c>
      <c r="E17" s="150">
        <v>0</v>
      </c>
      <c r="F17" s="150">
        <v>6</v>
      </c>
      <c r="G17" s="150">
        <v>0</v>
      </c>
      <c r="H17" s="150">
        <v>15</v>
      </c>
      <c r="I17" s="150">
        <v>12</v>
      </c>
      <c r="J17" s="150">
        <v>6</v>
      </c>
      <c r="K17" s="150">
        <v>9</v>
      </c>
      <c r="L17" s="150">
        <v>9</v>
      </c>
      <c r="M17" s="150"/>
      <c r="N17" s="150"/>
      <c r="O17" s="154">
        <f t="shared" si="0"/>
        <v>78</v>
      </c>
      <c r="P17" s="180" t="s">
        <v>247</v>
      </c>
      <c r="Q17" s="155">
        <f t="shared" si="1"/>
        <v>21</v>
      </c>
    </row>
    <row r="18" spans="1:17" ht="15.75" customHeight="1" x14ac:dyDescent="0.3">
      <c r="A18" s="150">
        <v>14</v>
      </c>
      <c r="B18" s="151">
        <v>125</v>
      </c>
      <c r="C18" s="150">
        <v>12</v>
      </c>
      <c r="D18" s="150">
        <v>12</v>
      </c>
      <c r="E18" s="150">
        <v>0</v>
      </c>
      <c r="F18" s="150">
        <v>6</v>
      </c>
      <c r="G18" s="150">
        <v>0</v>
      </c>
      <c r="H18" s="150">
        <v>12</v>
      </c>
      <c r="I18" s="150">
        <v>9</v>
      </c>
      <c r="J18" s="150">
        <v>6</v>
      </c>
      <c r="K18" s="150">
        <v>6</v>
      </c>
      <c r="L18" s="150">
        <v>9</v>
      </c>
      <c r="M18" s="150"/>
      <c r="N18" s="150"/>
      <c r="O18" s="154">
        <f t="shared" si="0"/>
        <v>72</v>
      </c>
      <c r="P18" s="180" t="s">
        <v>247</v>
      </c>
      <c r="Q18" s="155">
        <f t="shared" si="1"/>
        <v>24</v>
      </c>
    </row>
    <row r="19" spans="1:17" ht="15.75" customHeight="1" x14ac:dyDescent="0.3">
      <c r="A19" s="150">
        <v>15</v>
      </c>
      <c r="B19" s="151">
        <v>121</v>
      </c>
      <c r="C19" s="152">
        <v>12</v>
      </c>
      <c r="D19" s="152">
        <v>12</v>
      </c>
      <c r="E19" s="152">
        <v>0</v>
      </c>
      <c r="F19" s="152">
        <v>9</v>
      </c>
      <c r="G19" s="152">
        <v>0</v>
      </c>
      <c r="H19" s="152">
        <v>15</v>
      </c>
      <c r="I19" s="152">
        <v>9</v>
      </c>
      <c r="J19" s="152">
        <v>6</v>
      </c>
      <c r="K19" s="152">
        <v>9</v>
      </c>
      <c r="L19" s="152">
        <v>9</v>
      </c>
      <c r="M19" s="152"/>
      <c r="N19" s="153"/>
      <c r="O19" s="154">
        <f t="shared" si="0"/>
        <v>81</v>
      </c>
      <c r="P19" s="180" t="s">
        <v>247</v>
      </c>
      <c r="Q19" s="155">
        <f t="shared" si="1"/>
        <v>24</v>
      </c>
    </row>
    <row r="20" spans="1:17" ht="15.75" customHeight="1" x14ac:dyDescent="0.3">
      <c r="A20" s="150">
        <v>16</v>
      </c>
      <c r="B20" s="151">
        <v>94</v>
      </c>
      <c r="C20" s="152">
        <v>15</v>
      </c>
      <c r="D20" s="152">
        <v>12</v>
      </c>
      <c r="E20" s="152">
        <v>0</v>
      </c>
      <c r="F20" s="152">
        <v>6</v>
      </c>
      <c r="G20" s="152">
        <v>9</v>
      </c>
      <c r="H20" s="152">
        <v>12</v>
      </c>
      <c r="I20" s="152">
        <v>9</v>
      </c>
      <c r="J20" s="152">
        <v>6</v>
      </c>
      <c r="K20" s="152">
        <v>9</v>
      </c>
      <c r="L20" s="152">
        <v>9</v>
      </c>
      <c r="M20" s="152"/>
      <c r="N20" s="153"/>
      <c r="O20" s="154">
        <f t="shared" si="0"/>
        <v>87</v>
      </c>
      <c r="P20" s="180" t="s">
        <v>247</v>
      </c>
      <c r="Q20" s="155">
        <f t="shared" si="1"/>
        <v>27</v>
      </c>
    </row>
    <row r="21" spans="1:17" ht="15.75" customHeight="1" x14ac:dyDescent="0.3">
      <c r="A21" s="150">
        <v>17</v>
      </c>
      <c r="B21" s="151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4" t="str">
        <f t="shared" si="0"/>
        <v/>
      </c>
      <c r="P21" s="180"/>
      <c r="Q21" s="155">
        <f t="shared" si="1"/>
        <v>0</v>
      </c>
    </row>
    <row r="22" spans="1:17" ht="15.75" customHeight="1" x14ac:dyDescent="0.3">
      <c r="A22" s="150">
        <v>18</v>
      </c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4"/>
      <c r="P22" s="180"/>
      <c r="Q22" s="155">
        <f t="shared" si="1"/>
        <v>0</v>
      </c>
    </row>
    <row r="23" spans="1:17" ht="15.75" customHeight="1" x14ac:dyDescent="0.3">
      <c r="A23" s="150">
        <v>19</v>
      </c>
      <c r="B23" s="15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4"/>
      <c r="P23" s="180"/>
      <c r="Q23" s="155">
        <f t="shared" si="1"/>
        <v>0</v>
      </c>
    </row>
    <row r="24" spans="1:17" ht="15.75" customHeight="1" x14ac:dyDescent="0.3">
      <c r="A24" s="150">
        <v>20</v>
      </c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/>
      <c r="O24" s="154"/>
      <c r="P24" s="182"/>
      <c r="Q24" s="155">
        <f t="shared" si="1"/>
        <v>0</v>
      </c>
    </row>
    <row r="25" spans="1:17" ht="15.75" customHeight="1" x14ac:dyDescent="0.3">
      <c r="A25" s="150">
        <v>21</v>
      </c>
      <c r="B25" s="151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4"/>
      <c r="P25" s="180"/>
      <c r="Q25" s="155">
        <f t="shared" si="1"/>
        <v>0</v>
      </c>
    </row>
    <row r="26" spans="1:17" ht="15.75" customHeight="1" x14ac:dyDescent="0.3">
      <c r="A26" s="150">
        <v>22</v>
      </c>
      <c r="B26" s="151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4"/>
      <c r="P26" s="180"/>
      <c r="Q26" s="155">
        <f t="shared" si="1"/>
        <v>0</v>
      </c>
    </row>
    <row r="27" spans="1:17" ht="15.75" customHeight="1" x14ac:dyDescent="0.3">
      <c r="A27" s="150">
        <v>23</v>
      </c>
      <c r="B27" s="15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4"/>
      <c r="P27" s="182"/>
      <c r="Q27" s="155">
        <f t="shared" si="1"/>
        <v>0</v>
      </c>
    </row>
    <row r="28" spans="1:17" ht="15.75" customHeight="1" x14ac:dyDescent="0.3">
      <c r="A28" s="150">
        <v>24</v>
      </c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3"/>
      <c r="O28" s="154"/>
      <c r="P28" s="180"/>
      <c r="Q28" s="155">
        <f t="shared" si="1"/>
        <v>0</v>
      </c>
    </row>
    <row r="29" spans="1:17" ht="15.75" customHeight="1" x14ac:dyDescent="0.3">
      <c r="A29" s="150">
        <v>25</v>
      </c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154" t="str">
        <f t="shared" ref="O29:O44" si="2">IF(B29="","",SUM(C29:M29)-(N29))</f>
        <v/>
      </c>
      <c r="P29" s="180"/>
      <c r="Q29" s="155">
        <f t="shared" si="1"/>
        <v>0</v>
      </c>
    </row>
    <row r="30" spans="1:17" ht="15.75" customHeight="1" x14ac:dyDescent="0.3">
      <c r="A30" s="150">
        <v>26</v>
      </c>
      <c r="B30" s="151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4" t="str">
        <f t="shared" si="2"/>
        <v/>
      </c>
      <c r="P30" s="180"/>
      <c r="Q30" s="155">
        <f t="shared" si="1"/>
        <v>0</v>
      </c>
    </row>
    <row r="31" spans="1:17" ht="15.75" customHeight="1" x14ac:dyDescent="0.3">
      <c r="A31" s="150">
        <v>27</v>
      </c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  <c r="O31" s="154" t="str">
        <f t="shared" si="2"/>
        <v/>
      </c>
      <c r="P31" s="180"/>
      <c r="Q31" s="155">
        <f t="shared" si="1"/>
        <v>0</v>
      </c>
    </row>
    <row r="32" spans="1:17" ht="15.75" customHeight="1" x14ac:dyDescent="0.3">
      <c r="A32" s="150">
        <v>28</v>
      </c>
      <c r="B32" s="151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4" t="str">
        <f t="shared" si="2"/>
        <v/>
      </c>
      <c r="P32" s="180"/>
      <c r="Q32" s="155">
        <f t="shared" si="1"/>
        <v>0</v>
      </c>
    </row>
    <row r="33" spans="1:17" ht="15.75" customHeight="1" x14ac:dyDescent="0.3">
      <c r="A33" s="150">
        <v>29</v>
      </c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154" t="str">
        <f t="shared" si="2"/>
        <v/>
      </c>
      <c r="P33" s="180"/>
      <c r="Q33" s="155">
        <f t="shared" si="1"/>
        <v>0</v>
      </c>
    </row>
    <row r="34" spans="1:17" ht="15.75" customHeight="1" x14ac:dyDescent="0.3">
      <c r="A34" s="150">
        <v>30</v>
      </c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154" t="str">
        <f t="shared" si="2"/>
        <v/>
      </c>
      <c r="P34" s="180"/>
      <c r="Q34" s="155">
        <f t="shared" si="1"/>
        <v>0</v>
      </c>
    </row>
    <row r="35" spans="1:17" ht="15.75" customHeight="1" x14ac:dyDescent="0.3">
      <c r="A35" s="150">
        <v>31</v>
      </c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154" t="str">
        <f t="shared" si="2"/>
        <v/>
      </c>
      <c r="P35" s="180"/>
      <c r="Q35" s="155">
        <f t="shared" si="1"/>
        <v>0</v>
      </c>
    </row>
    <row r="36" spans="1:17" ht="15.75" customHeight="1" x14ac:dyDescent="0.3">
      <c r="A36" s="150">
        <v>32</v>
      </c>
      <c r="B36" s="151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4" t="str">
        <f t="shared" si="2"/>
        <v/>
      </c>
      <c r="P36" s="180"/>
      <c r="Q36" s="155">
        <f t="shared" si="1"/>
        <v>0</v>
      </c>
    </row>
    <row r="37" spans="1:17" ht="15.75" customHeight="1" x14ac:dyDescent="0.3">
      <c r="A37" s="150"/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154" t="str">
        <f t="shared" si="2"/>
        <v/>
      </c>
      <c r="P37" s="180"/>
      <c r="Q37" s="155">
        <f t="shared" si="1"/>
        <v>0</v>
      </c>
    </row>
    <row r="38" spans="1:17" ht="15.75" customHeight="1" x14ac:dyDescent="0.3">
      <c r="A38" s="150"/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4" t="str">
        <f t="shared" si="2"/>
        <v/>
      </c>
      <c r="P38" s="180"/>
      <c r="Q38" s="155">
        <f t="shared" si="1"/>
        <v>0</v>
      </c>
    </row>
    <row r="39" spans="1:17" ht="15.75" customHeight="1" x14ac:dyDescent="0.3">
      <c r="A39" s="150"/>
      <c r="B39" s="151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4" t="str">
        <f t="shared" si="2"/>
        <v/>
      </c>
      <c r="P39" s="180"/>
      <c r="Q39" s="155">
        <f t="shared" si="1"/>
        <v>0</v>
      </c>
    </row>
    <row r="40" spans="1:17" ht="15.75" customHeight="1" x14ac:dyDescent="0.3">
      <c r="A40" s="150"/>
      <c r="B40" s="151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4" t="str">
        <f t="shared" si="2"/>
        <v/>
      </c>
      <c r="P40" s="180"/>
      <c r="Q40" s="155">
        <f t="shared" si="1"/>
        <v>0</v>
      </c>
    </row>
    <row r="41" spans="1:17" ht="15.75" customHeight="1" x14ac:dyDescent="0.3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3"/>
      <c r="O41" s="154" t="str">
        <f t="shared" si="2"/>
        <v/>
      </c>
      <c r="P41" s="180"/>
      <c r="Q41" s="155">
        <f t="shared" si="1"/>
        <v>0</v>
      </c>
    </row>
    <row r="42" spans="1:17" ht="15.75" customHeight="1" x14ac:dyDescent="0.3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4" t="str">
        <f t="shared" si="2"/>
        <v/>
      </c>
      <c r="P42" s="180"/>
      <c r="Q42" s="155">
        <f t="shared" si="1"/>
        <v>0</v>
      </c>
    </row>
    <row r="43" spans="1:17" ht="15.75" customHeight="1" x14ac:dyDescent="0.3">
      <c r="A43" s="150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4" t="str">
        <f t="shared" si="2"/>
        <v/>
      </c>
      <c r="P43" s="180"/>
      <c r="Q43" s="155">
        <f t="shared" si="1"/>
        <v>0</v>
      </c>
    </row>
    <row r="44" spans="1:17" ht="15.75" customHeight="1" x14ac:dyDescent="0.3">
      <c r="A44" s="150"/>
      <c r="B44" s="151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4" t="str">
        <f t="shared" si="2"/>
        <v/>
      </c>
      <c r="P44" s="180"/>
      <c r="Q44" s="155">
        <f t="shared" si="1"/>
        <v>0</v>
      </c>
    </row>
  </sheetData>
  <mergeCells count="9"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W44"/>
  <sheetViews>
    <sheetView workbookViewId="0">
      <selection activeCell="T13" sqref="T13"/>
    </sheetView>
  </sheetViews>
  <sheetFormatPr defaultColWidth="9.109375" defaultRowHeight="17.399999999999999" x14ac:dyDescent="0.3"/>
  <cols>
    <col min="1" max="1" width="4.109375" style="54" customWidth="1"/>
    <col min="2" max="2" width="9.5546875" style="156" customWidth="1"/>
    <col min="3" max="14" width="4.6640625" style="54" customWidth="1"/>
    <col min="15" max="15" width="5.44140625" style="47" customWidth="1"/>
    <col min="16" max="16" width="7.88671875" style="157" customWidth="1"/>
    <col min="17" max="17" width="11.109375" style="47" bestFit="1" customWidth="1"/>
    <col min="18" max="18" width="9.109375" style="47"/>
    <col min="19" max="19" width="22.33203125" style="190" bestFit="1" customWidth="1"/>
    <col min="20" max="20" width="9.109375" style="163"/>
    <col min="21" max="16384" width="9.109375" style="47"/>
  </cols>
  <sheetData>
    <row r="1" spans="1:75" x14ac:dyDescent="0.3">
      <c r="N1" s="281" t="s">
        <v>107</v>
      </c>
      <c r="O1" s="282"/>
      <c r="P1" s="183">
        <v>0</v>
      </c>
      <c r="S1" s="188" t="s">
        <v>117</v>
      </c>
      <c r="T1" s="191" t="s">
        <v>118</v>
      </c>
    </row>
    <row r="2" spans="1:75" ht="15.75" customHeight="1" x14ac:dyDescent="0.3">
      <c r="A2" s="283" t="s">
        <v>50</v>
      </c>
      <c r="B2" s="284"/>
      <c r="C2" s="284"/>
      <c r="D2" s="285" t="s">
        <v>269</v>
      </c>
      <c r="E2" s="285"/>
      <c r="F2" s="285"/>
      <c r="G2" s="285"/>
      <c r="H2" s="285"/>
      <c r="I2" s="286"/>
      <c r="J2" s="286"/>
      <c r="K2" s="287"/>
      <c r="N2" s="281" t="s">
        <v>108</v>
      </c>
      <c r="O2" s="282"/>
      <c r="P2" s="183">
        <v>1</v>
      </c>
      <c r="Q2" s="185" t="s">
        <v>110</v>
      </c>
      <c r="R2" s="174"/>
      <c r="S2" s="189" t="s">
        <v>111</v>
      </c>
      <c r="T2" s="192">
        <f>MAX(O5:O36)</f>
        <v>80</v>
      </c>
    </row>
    <row r="3" spans="1:75" ht="15.75" customHeight="1" x14ac:dyDescent="0.25">
      <c r="A3" s="283" t="s">
        <v>0</v>
      </c>
      <c r="B3" s="284"/>
      <c r="C3" s="284"/>
      <c r="D3" s="288" t="s">
        <v>270</v>
      </c>
      <c r="E3" s="288"/>
      <c r="F3" s="289"/>
      <c r="G3" s="290" t="s">
        <v>104</v>
      </c>
      <c r="H3" s="291"/>
      <c r="I3" s="291"/>
      <c r="J3" s="292"/>
      <c r="K3" s="293"/>
      <c r="L3" s="175"/>
      <c r="M3" s="176"/>
      <c r="N3" s="281" t="s">
        <v>109</v>
      </c>
      <c r="O3" s="282"/>
      <c r="P3" s="184">
        <v>0</v>
      </c>
      <c r="Q3" s="186">
        <f>SUM((P1*4)+(P2*2)+P3)</f>
        <v>2</v>
      </c>
      <c r="R3" s="177"/>
      <c r="S3" s="189" t="s">
        <v>112</v>
      </c>
      <c r="T3" s="192">
        <f>MAX(C5:C36)</f>
        <v>12</v>
      </c>
    </row>
    <row r="4" spans="1:75" s="44" customFormat="1" ht="21" customHeight="1" x14ac:dyDescent="0.2">
      <c r="A4" s="173"/>
      <c r="B4" s="144" t="s">
        <v>1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  <c r="J4" s="145" t="s">
        <v>10</v>
      </c>
      <c r="K4" s="145" t="s">
        <v>11</v>
      </c>
      <c r="L4" s="145" t="s">
        <v>33</v>
      </c>
      <c r="M4" s="145" t="s">
        <v>13</v>
      </c>
      <c r="N4" s="146" t="s">
        <v>14</v>
      </c>
      <c r="O4" s="147" t="s">
        <v>100</v>
      </c>
      <c r="P4" s="148" t="s">
        <v>106</v>
      </c>
      <c r="Q4" s="42" t="s">
        <v>18</v>
      </c>
      <c r="R4" s="178"/>
      <c r="S4" s="189" t="s">
        <v>51</v>
      </c>
      <c r="T4" s="192" t="s">
        <v>297</v>
      </c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</row>
    <row r="5" spans="1:75" ht="15.75" customHeight="1" x14ac:dyDescent="0.3">
      <c r="A5" s="150">
        <v>1</v>
      </c>
      <c r="B5" s="151">
        <v>3</v>
      </c>
      <c r="C5" s="152">
        <v>12</v>
      </c>
      <c r="D5" s="152">
        <v>9</v>
      </c>
      <c r="E5" s="152">
        <v>0</v>
      </c>
      <c r="F5" s="152">
        <v>9</v>
      </c>
      <c r="G5" s="152">
        <v>0</v>
      </c>
      <c r="H5" s="152">
        <v>12</v>
      </c>
      <c r="I5" s="152">
        <v>9</v>
      </c>
      <c r="J5" s="152">
        <v>9</v>
      </c>
      <c r="K5" s="152">
        <v>9</v>
      </c>
      <c r="L5" s="152">
        <v>11</v>
      </c>
      <c r="M5" s="152"/>
      <c r="N5" s="153"/>
      <c r="O5" s="154">
        <f t="shared" ref="O5:O21" si="0">IF(B5="","",SUM(C5:M5)-(N5))</f>
        <v>80</v>
      </c>
      <c r="P5" s="180" t="s">
        <v>102</v>
      </c>
      <c r="Q5" s="155">
        <f t="shared" ref="Q5:Q44" si="1">SUM(C5:E5)</f>
        <v>21</v>
      </c>
      <c r="S5" s="189" t="s">
        <v>113</v>
      </c>
      <c r="T5" s="193" t="s">
        <v>297</v>
      </c>
    </row>
    <row r="6" spans="1:75" ht="15.75" customHeight="1" x14ac:dyDescent="0.3">
      <c r="A6" s="150">
        <v>2</v>
      </c>
      <c r="B6" s="151">
        <v>10</v>
      </c>
      <c r="C6" s="152">
        <v>0</v>
      </c>
      <c r="D6" s="152">
        <v>10</v>
      </c>
      <c r="E6" s="152">
        <v>0</v>
      </c>
      <c r="F6" s="152">
        <v>9</v>
      </c>
      <c r="G6" s="152">
        <v>0</v>
      </c>
      <c r="H6" s="152">
        <v>12</v>
      </c>
      <c r="I6" s="152">
        <v>9</v>
      </c>
      <c r="J6" s="152">
        <v>9</v>
      </c>
      <c r="K6" s="152">
        <v>9</v>
      </c>
      <c r="L6" s="152">
        <v>10</v>
      </c>
      <c r="M6" s="152"/>
      <c r="N6" s="153"/>
      <c r="O6" s="154">
        <f t="shared" si="0"/>
        <v>68</v>
      </c>
      <c r="P6" s="180" t="s">
        <v>102</v>
      </c>
      <c r="Q6" s="155">
        <f t="shared" si="1"/>
        <v>10</v>
      </c>
      <c r="S6" s="189" t="s">
        <v>114</v>
      </c>
      <c r="T6" s="192">
        <v>148</v>
      </c>
    </row>
    <row r="7" spans="1:75" ht="15.75" customHeight="1" x14ac:dyDescent="0.3">
      <c r="A7" s="150">
        <v>3</v>
      </c>
      <c r="B7" s="151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4" t="str">
        <f t="shared" si="0"/>
        <v/>
      </c>
      <c r="P7" s="180"/>
      <c r="Q7" s="155">
        <f t="shared" si="1"/>
        <v>0</v>
      </c>
      <c r="S7" s="189" t="s">
        <v>115</v>
      </c>
      <c r="T7" s="192" t="s">
        <v>297</v>
      </c>
    </row>
    <row r="8" spans="1:75" ht="15.75" customHeight="1" x14ac:dyDescent="0.3">
      <c r="A8" s="150">
        <v>4</v>
      </c>
      <c r="B8" s="151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3"/>
      <c r="O8" s="154" t="str">
        <f t="shared" si="0"/>
        <v/>
      </c>
      <c r="P8" s="180"/>
      <c r="Q8" s="155">
        <f t="shared" si="1"/>
        <v>0</v>
      </c>
      <c r="S8" s="189" t="s">
        <v>78</v>
      </c>
      <c r="T8" s="192">
        <v>12</v>
      </c>
    </row>
    <row r="9" spans="1:75" ht="15.75" customHeight="1" x14ac:dyDescent="0.3">
      <c r="A9" s="150">
        <v>5</v>
      </c>
      <c r="B9" s="187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3"/>
      <c r="O9" s="154" t="str">
        <f t="shared" si="0"/>
        <v/>
      </c>
      <c r="P9" s="180"/>
      <c r="Q9" s="155">
        <f t="shared" si="1"/>
        <v>0</v>
      </c>
      <c r="S9" s="189" t="s">
        <v>79</v>
      </c>
      <c r="T9" s="192">
        <v>19</v>
      </c>
    </row>
    <row r="10" spans="1:75" ht="15.75" customHeight="1" x14ac:dyDescent="0.3">
      <c r="A10" s="150">
        <v>6</v>
      </c>
      <c r="B10" s="187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3"/>
      <c r="O10" s="154" t="str">
        <f t="shared" si="0"/>
        <v/>
      </c>
      <c r="P10" s="180"/>
      <c r="Q10" s="155">
        <f t="shared" si="1"/>
        <v>0</v>
      </c>
      <c r="S10" s="189" t="s">
        <v>91</v>
      </c>
      <c r="T10" s="192">
        <v>24</v>
      </c>
    </row>
    <row r="11" spans="1:75" ht="15.75" customHeight="1" x14ac:dyDescent="0.3">
      <c r="A11" s="150">
        <v>7</v>
      </c>
      <c r="B11" s="151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3"/>
      <c r="O11" s="154" t="str">
        <f t="shared" si="0"/>
        <v/>
      </c>
      <c r="P11" s="180"/>
      <c r="Q11" s="155">
        <f t="shared" si="1"/>
        <v>0</v>
      </c>
      <c r="S11" s="189" t="s">
        <v>92</v>
      </c>
      <c r="T11" s="192">
        <v>0</v>
      </c>
    </row>
    <row r="12" spans="1:75" ht="15.75" customHeight="1" x14ac:dyDescent="0.3">
      <c r="A12" s="150">
        <v>8</v>
      </c>
      <c r="B12" s="187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3"/>
      <c r="O12" s="154" t="str">
        <f t="shared" si="0"/>
        <v/>
      </c>
      <c r="P12" s="180"/>
      <c r="Q12" s="155">
        <f t="shared" si="1"/>
        <v>0</v>
      </c>
      <c r="S12" s="189" t="s">
        <v>116</v>
      </c>
      <c r="T12" s="192">
        <v>148</v>
      </c>
    </row>
    <row r="13" spans="1:75" ht="15.75" customHeight="1" x14ac:dyDescent="0.3">
      <c r="A13" s="150">
        <v>9</v>
      </c>
      <c r="B13" s="151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3"/>
      <c r="O13" s="154" t="str">
        <f t="shared" si="0"/>
        <v/>
      </c>
      <c r="P13" s="180"/>
      <c r="Q13" s="155">
        <f t="shared" si="1"/>
        <v>0</v>
      </c>
    </row>
    <row r="14" spans="1:75" ht="15.75" customHeight="1" x14ac:dyDescent="0.3">
      <c r="A14" s="150">
        <v>10</v>
      </c>
      <c r="B14" s="151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3"/>
      <c r="O14" s="154" t="str">
        <f t="shared" si="0"/>
        <v/>
      </c>
      <c r="P14" s="180"/>
      <c r="Q14" s="155">
        <f t="shared" si="1"/>
        <v>0</v>
      </c>
    </row>
    <row r="15" spans="1:75" ht="15.75" customHeight="1" x14ac:dyDescent="0.3">
      <c r="A15" s="150">
        <v>11</v>
      </c>
      <c r="B15" s="151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3"/>
      <c r="O15" s="154" t="str">
        <f t="shared" si="0"/>
        <v/>
      </c>
      <c r="P15" s="180"/>
      <c r="Q15" s="155">
        <f t="shared" si="1"/>
        <v>0</v>
      </c>
      <c r="R15" s="181"/>
    </row>
    <row r="16" spans="1:75" ht="15.75" customHeight="1" x14ac:dyDescent="0.3">
      <c r="A16" s="150">
        <v>12</v>
      </c>
      <c r="B16" s="151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3"/>
      <c r="O16" s="154" t="str">
        <f t="shared" si="0"/>
        <v/>
      </c>
      <c r="P16" s="180"/>
      <c r="Q16" s="155">
        <f t="shared" si="1"/>
        <v>0</v>
      </c>
    </row>
    <row r="17" spans="1:17" ht="15.75" customHeight="1" x14ac:dyDescent="0.3">
      <c r="A17" s="150">
        <v>13</v>
      </c>
      <c r="B17" s="151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4" t="str">
        <f t="shared" si="0"/>
        <v/>
      </c>
      <c r="P17" s="180"/>
      <c r="Q17" s="155">
        <f t="shared" si="1"/>
        <v>0</v>
      </c>
    </row>
    <row r="18" spans="1:17" ht="15.75" customHeight="1" x14ac:dyDescent="0.3">
      <c r="A18" s="150">
        <v>14</v>
      </c>
      <c r="B18" s="151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4" t="str">
        <f t="shared" si="0"/>
        <v/>
      </c>
      <c r="P18" s="180"/>
      <c r="Q18" s="155">
        <f t="shared" si="1"/>
        <v>0</v>
      </c>
    </row>
    <row r="19" spans="1:17" ht="15.75" customHeight="1" x14ac:dyDescent="0.3">
      <c r="A19" s="150">
        <v>15</v>
      </c>
      <c r="B19" s="151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3"/>
      <c r="O19" s="154" t="str">
        <f t="shared" si="0"/>
        <v/>
      </c>
      <c r="P19" s="182"/>
      <c r="Q19" s="155">
        <f t="shared" si="1"/>
        <v>0</v>
      </c>
    </row>
    <row r="20" spans="1:17" ht="15.75" customHeight="1" x14ac:dyDescent="0.3">
      <c r="A20" s="150">
        <v>16</v>
      </c>
      <c r="B20" s="151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  <c r="O20" s="154" t="str">
        <f t="shared" si="0"/>
        <v/>
      </c>
      <c r="P20" s="182"/>
      <c r="Q20" s="155">
        <f t="shared" si="1"/>
        <v>0</v>
      </c>
    </row>
    <row r="21" spans="1:17" ht="15.75" customHeight="1" x14ac:dyDescent="0.3">
      <c r="A21" s="150">
        <v>17</v>
      </c>
      <c r="B21" s="151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4" t="str">
        <f t="shared" si="0"/>
        <v/>
      </c>
      <c r="P21" s="180"/>
      <c r="Q21" s="155">
        <f t="shared" si="1"/>
        <v>0</v>
      </c>
    </row>
    <row r="22" spans="1:17" ht="15.75" customHeight="1" x14ac:dyDescent="0.3">
      <c r="A22" s="150">
        <v>18</v>
      </c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4"/>
      <c r="P22" s="180"/>
      <c r="Q22" s="155">
        <f t="shared" si="1"/>
        <v>0</v>
      </c>
    </row>
    <row r="23" spans="1:17" ht="15.75" customHeight="1" x14ac:dyDescent="0.3">
      <c r="A23" s="150">
        <v>19</v>
      </c>
      <c r="B23" s="15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4"/>
      <c r="P23" s="180"/>
      <c r="Q23" s="155">
        <f t="shared" si="1"/>
        <v>0</v>
      </c>
    </row>
    <row r="24" spans="1:17" ht="15.75" customHeight="1" x14ac:dyDescent="0.3">
      <c r="A24" s="150">
        <v>20</v>
      </c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/>
      <c r="O24" s="154"/>
      <c r="P24" s="182"/>
      <c r="Q24" s="155">
        <f t="shared" si="1"/>
        <v>0</v>
      </c>
    </row>
    <row r="25" spans="1:17" ht="15.75" customHeight="1" x14ac:dyDescent="0.3">
      <c r="A25" s="150">
        <v>21</v>
      </c>
      <c r="B25" s="151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4"/>
      <c r="P25" s="180"/>
      <c r="Q25" s="155">
        <f t="shared" si="1"/>
        <v>0</v>
      </c>
    </row>
    <row r="26" spans="1:17" ht="15.75" customHeight="1" x14ac:dyDescent="0.3">
      <c r="A26" s="150">
        <v>22</v>
      </c>
      <c r="B26" s="151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4"/>
      <c r="P26" s="180"/>
      <c r="Q26" s="155">
        <f t="shared" si="1"/>
        <v>0</v>
      </c>
    </row>
    <row r="27" spans="1:17" ht="15.75" customHeight="1" x14ac:dyDescent="0.3">
      <c r="A27" s="150">
        <v>23</v>
      </c>
      <c r="B27" s="15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4"/>
      <c r="P27" s="182"/>
      <c r="Q27" s="155">
        <f t="shared" si="1"/>
        <v>0</v>
      </c>
    </row>
    <row r="28" spans="1:17" ht="15.75" customHeight="1" x14ac:dyDescent="0.3">
      <c r="A28" s="150">
        <v>24</v>
      </c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3"/>
      <c r="O28" s="154"/>
      <c r="P28" s="180"/>
      <c r="Q28" s="155">
        <f t="shared" si="1"/>
        <v>0</v>
      </c>
    </row>
    <row r="29" spans="1:17" ht="15.75" customHeight="1" x14ac:dyDescent="0.3">
      <c r="A29" s="150">
        <v>25</v>
      </c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154" t="str">
        <f t="shared" ref="O29:O44" si="2">IF(B29="","",SUM(C29:M29)-(N29))</f>
        <v/>
      </c>
      <c r="P29" s="180"/>
      <c r="Q29" s="155">
        <f t="shared" si="1"/>
        <v>0</v>
      </c>
    </row>
    <row r="30" spans="1:17" ht="15.75" customHeight="1" x14ac:dyDescent="0.3">
      <c r="A30" s="150">
        <v>26</v>
      </c>
      <c r="B30" s="151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4" t="str">
        <f t="shared" si="2"/>
        <v/>
      </c>
      <c r="P30" s="180"/>
      <c r="Q30" s="155">
        <f t="shared" si="1"/>
        <v>0</v>
      </c>
    </row>
    <row r="31" spans="1:17" ht="15.75" customHeight="1" x14ac:dyDescent="0.3">
      <c r="A31" s="150">
        <v>27</v>
      </c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  <c r="O31" s="154" t="str">
        <f t="shared" si="2"/>
        <v/>
      </c>
      <c r="P31" s="180"/>
      <c r="Q31" s="155">
        <f t="shared" si="1"/>
        <v>0</v>
      </c>
    </row>
    <row r="32" spans="1:17" ht="15.75" customHeight="1" x14ac:dyDescent="0.3">
      <c r="A32" s="150">
        <v>28</v>
      </c>
      <c r="B32" s="151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4" t="str">
        <f t="shared" si="2"/>
        <v/>
      </c>
      <c r="P32" s="180"/>
      <c r="Q32" s="155">
        <f t="shared" si="1"/>
        <v>0</v>
      </c>
    </row>
    <row r="33" spans="1:17" ht="15.75" customHeight="1" x14ac:dyDescent="0.3">
      <c r="A33" s="150">
        <v>29</v>
      </c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154" t="str">
        <f t="shared" si="2"/>
        <v/>
      </c>
      <c r="P33" s="180"/>
      <c r="Q33" s="155">
        <f t="shared" si="1"/>
        <v>0</v>
      </c>
    </row>
    <row r="34" spans="1:17" ht="15.75" customHeight="1" x14ac:dyDescent="0.3">
      <c r="A34" s="150">
        <v>30</v>
      </c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154" t="str">
        <f t="shared" si="2"/>
        <v/>
      </c>
      <c r="P34" s="180"/>
      <c r="Q34" s="155">
        <f t="shared" si="1"/>
        <v>0</v>
      </c>
    </row>
    <row r="35" spans="1:17" ht="15.75" customHeight="1" x14ac:dyDescent="0.3">
      <c r="A35" s="150">
        <v>31</v>
      </c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154" t="str">
        <f t="shared" si="2"/>
        <v/>
      </c>
      <c r="P35" s="180"/>
      <c r="Q35" s="155">
        <f t="shared" si="1"/>
        <v>0</v>
      </c>
    </row>
    <row r="36" spans="1:17" ht="15.75" customHeight="1" x14ac:dyDescent="0.3">
      <c r="A36" s="150">
        <v>32</v>
      </c>
      <c r="B36" s="151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4" t="str">
        <f t="shared" si="2"/>
        <v/>
      </c>
      <c r="P36" s="180"/>
      <c r="Q36" s="155">
        <f t="shared" si="1"/>
        <v>0</v>
      </c>
    </row>
    <row r="37" spans="1:17" ht="15.75" customHeight="1" x14ac:dyDescent="0.3">
      <c r="A37" s="150"/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154" t="str">
        <f t="shared" si="2"/>
        <v/>
      </c>
      <c r="P37" s="180"/>
      <c r="Q37" s="155">
        <f t="shared" si="1"/>
        <v>0</v>
      </c>
    </row>
    <row r="38" spans="1:17" ht="15.75" customHeight="1" x14ac:dyDescent="0.3">
      <c r="A38" s="150"/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4" t="str">
        <f t="shared" si="2"/>
        <v/>
      </c>
      <c r="P38" s="180"/>
      <c r="Q38" s="155">
        <f t="shared" si="1"/>
        <v>0</v>
      </c>
    </row>
    <row r="39" spans="1:17" ht="15.75" customHeight="1" x14ac:dyDescent="0.3">
      <c r="A39" s="150"/>
      <c r="B39" s="151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4" t="str">
        <f t="shared" si="2"/>
        <v/>
      </c>
      <c r="P39" s="180"/>
      <c r="Q39" s="155">
        <f t="shared" si="1"/>
        <v>0</v>
      </c>
    </row>
    <row r="40" spans="1:17" ht="15.75" customHeight="1" x14ac:dyDescent="0.3">
      <c r="A40" s="150"/>
      <c r="B40" s="151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4" t="str">
        <f t="shared" si="2"/>
        <v/>
      </c>
      <c r="P40" s="180"/>
      <c r="Q40" s="155">
        <f t="shared" si="1"/>
        <v>0</v>
      </c>
    </row>
    <row r="41" spans="1:17" ht="15.75" customHeight="1" x14ac:dyDescent="0.3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3"/>
      <c r="O41" s="154" t="str">
        <f t="shared" si="2"/>
        <v/>
      </c>
      <c r="P41" s="180"/>
      <c r="Q41" s="155">
        <f t="shared" si="1"/>
        <v>0</v>
      </c>
    </row>
    <row r="42" spans="1:17" ht="15.75" customHeight="1" x14ac:dyDescent="0.3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4" t="str">
        <f t="shared" si="2"/>
        <v/>
      </c>
      <c r="P42" s="180"/>
      <c r="Q42" s="155">
        <f t="shared" si="1"/>
        <v>0</v>
      </c>
    </row>
    <row r="43" spans="1:17" ht="15.75" customHeight="1" x14ac:dyDescent="0.3">
      <c r="A43" s="150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4" t="str">
        <f t="shared" si="2"/>
        <v/>
      </c>
      <c r="P43" s="180"/>
      <c r="Q43" s="155">
        <f t="shared" si="1"/>
        <v>0</v>
      </c>
    </row>
    <row r="44" spans="1:17" ht="15.75" customHeight="1" x14ac:dyDescent="0.3">
      <c r="A44" s="150"/>
      <c r="B44" s="151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4" t="str">
        <f t="shared" si="2"/>
        <v/>
      </c>
      <c r="P44" s="180"/>
      <c r="Q44" s="155">
        <f t="shared" si="1"/>
        <v>0</v>
      </c>
    </row>
  </sheetData>
  <mergeCells count="9"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BW44"/>
  <sheetViews>
    <sheetView workbookViewId="0">
      <selection activeCell="T13" sqref="T13"/>
    </sheetView>
  </sheetViews>
  <sheetFormatPr defaultColWidth="9.109375" defaultRowHeight="17.399999999999999" x14ac:dyDescent="0.3"/>
  <cols>
    <col min="1" max="1" width="4.109375" style="54" customWidth="1"/>
    <col min="2" max="2" width="9.5546875" style="156" customWidth="1"/>
    <col min="3" max="14" width="4.6640625" style="54" customWidth="1"/>
    <col min="15" max="15" width="5.44140625" style="47" customWidth="1"/>
    <col min="16" max="16" width="7.88671875" style="157" customWidth="1"/>
    <col min="17" max="17" width="11.109375" style="47" bestFit="1" customWidth="1"/>
    <col min="18" max="18" width="9.109375" style="47"/>
    <col min="19" max="19" width="22.33203125" style="190" bestFit="1" customWidth="1"/>
    <col min="20" max="20" width="9.109375" style="163"/>
    <col min="21" max="16384" width="9.109375" style="47"/>
  </cols>
  <sheetData>
    <row r="1" spans="1:75" x14ac:dyDescent="0.3">
      <c r="N1" s="281" t="s">
        <v>107</v>
      </c>
      <c r="O1" s="282"/>
      <c r="P1" s="183">
        <v>1</v>
      </c>
      <c r="S1" s="188" t="s">
        <v>117</v>
      </c>
      <c r="T1" s="191" t="s">
        <v>118</v>
      </c>
    </row>
    <row r="2" spans="1:75" ht="15.75" customHeight="1" x14ac:dyDescent="0.3">
      <c r="A2" s="283" t="s">
        <v>50</v>
      </c>
      <c r="B2" s="284"/>
      <c r="C2" s="284"/>
      <c r="D2" s="285" t="s">
        <v>129</v>
      </c>
      <c r="E2" s="285"/>
      <c r="F2" s="285"/>
      <c r="G2" s="285"/>
      <c r="H2" s="285"/>
      <c r="I2" s="286"/>
      <c r="J2" s="286"/>
      <c r="K2" s="287"/>
      <c r="N2" s="281" t="s">
        <v>108</v>
      </c>
      <c r="O2" s="282"/>
      <c r="P2" s="183">
        <v>0</v>
      </c>
      <c r="Q2" s="185" t="s">
        <v>110</v>
      </c>
      <c r="R2" s="174"/>
      <c r="S2" s="189" t="s">
        <v>111</v>
      </c>
      <c r="T2" s="192">
        <f>MAX(O5:O36)</f>
        <v>123</v>
      </c>
    </row>
    <row r="3" spans="1:75" ht="15.75" customHeight="1" x14ac:dyDescent="0.25">
      <c r="A3" s="283" t="s">
        <v>0</v>
      </c>
      <c r="B3" s="284"/>
      <c r="C3" s="284"/>
      <c r="D3" s="288" t="s">
        <v>130</v>
      </c>
      <c r="E3" s="288"/>
      <c r="F3" s="289"/>
      <c r="G3" s="290" t="s">
        <v>104</v>
      </c>
      <c r="H3" s="291"/>
      <c r="I3" s="291"/>
      <c r="J3" s="292" t="s">
        <v>245</v>
      </c>
      <c r="K3" s="293"/>
      <c r="L3" s="175"/>
      <c r="M3" s="176"/>
      <c r="N3" s="281" t="s">
        <v>109</v>
      </c>
      <c r="O3" s="282"/>
      <c r="P3" s="184">
        <v>0</v>
      </c>
      <c r="Q3" s="186">
        <f>SUM((P1*4)+(P2*2)+P3)</f>
        <v>4</v>
      </c>
      <c r="R3" s="177"/>
      <c r="S3" s="189" t="s">
        <v>112</v>
      </c>
      <c r="T3" s="192">
        <f>MAX(C5:C36)</f>
        <v>21</v>
      </c>
    </row>
    <row r="4" spans="1:75" s="44" customFormat="1" ht="21" customHeight="1" x14ac:dyDescent="0.2">
      <c r="A4" s="173"/>
      <c r="B4" s="144" t="s">
        <v>1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  <c r="J4" s="145" t="s">
        <v>10</v>
      </c>
      <c r="K4" s="145" t="s">
        <v>11</v>
      </c>
      <c r="L4" s="145" t="s">
        <v>33</v>
      </c>
      <c r="M4" s="145" t="s">
        <v>13</v>
      </c>
      <c r="N4" s="146" t="s">
        <v>14</v>
      </c>
      <c r="O4" s="147" t="s">
        <v>100</v>
      </c>
      <c r="P4" s="148" t="s">
        <v>106</v>
      </c>
      <c r="Q4" s="42" t="s">
        <v>18</v>
      </c>
      <c r="R4" s="178"/>
      <c r="S4" s="189" t="s">
        <v>51</v>
      </c>
      <c r="T4" s="192">
        <v>150</v>
      </c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</row>
    <row r="5" spans="1:75" ht="15.75" customHeight="1" x14ac:dyDescent="0.3">
      <c r="A5" s="150">
        <v>1</v>
      </c>
      <c r="B5" s="151">
        <v>57</v>
      </c>
      <c r="C5" s="152">
        <v>18</v>
      </c>
      <c r="D5" s="152">
        <v>9</v>
      </c>
      <c r="E5" s="152">
        <v>9</v>
      </c>
      <c r="F5" s="152">
        <v>9</v>
      </c>
      <c r="G5" s="152">
        <v>12</v>
      </c>
      <c r="H5" s="152">
        <v>12</v>
      </c>
      <c r="I5" s="152">
        <v>9</v>
      </c>
      <c r="J5" s="152">
        <v>12</v>
      </c>
      <c r="K5" s="152">
        <v>9</v>
      </c>
      <c r="L5" s="152">
        <v>9</v>
      </c>
      <c r="M5" s="152">
        <v>6</v>
      </c>
      <c r="N5" s="153"/>
      <c r="O5" s="154">
        <f t="shared" ref="O5:O21" si="0">IF(B5="","",SUM(C5:M5)-(N5))</f>
        <v>114</v>
      </c>
      <c r="P5" s="180" t="s">
        <v>101</v>
      </c>
      <c r="Q5" s="155">
        <f t="shared" ref="Q5:Q44" si="1">SUM(C5:E5)</f>
        <v>36</v>
      </c>
      <c r="S5" s="189" t="s">
        <v>113</v>
      </c>
      <c r="T5" s="192">
        <v>476</v>
      </c>
    </row>
    <row r="6" spans="1:75" ht="15.75" customHeight="1" x14ac:dyDescent="0.3">
      <c r="A6" s="150">
        <v>2</v>
      </c>
      <c r="B6" s="151">
        <v>39</v>
      </c>
      <c r="C6" s="152">
        <v>21</v>
      </c>
      <c r="D6" s="152">
        <v>9</v>
      </c>
      <c r="E6" s="152">
        <v>9</v>
      </c>
      <c r="F6" s="152">
        <v>9</v>
      </c>
      <c r="G6" s="152">
        <v>12</v>
      </c>
      <c r="H6" s="152">
        <v>15</v>
      </c>
      <c r="I6" s="152">
        <v>9</v>
      </c>
      <c r="J6" s="152">
        <v>12</v>
      </c>
      <c r="K6" s="152">
        <v>9</v>
      </c>
      <c r="L6" s="152">
        <v>12</v>
      </c>
      <c r="M6" s="152">
        <v>6</v>
      </c>
      <c r="N6" s="153"/>
      <c r="O6" s="154">
        <f t="shared" si="0"/>
        <v>123</v>
      </c>
      <c r="P6" s="180" t="s">
        <v>101</v>
      </c>
      <c r="Q6" s="155">
        <f t="shared" si="1"/>
        <v>39</v>
      </c>
      <c r="S6" s="189" t="s">
        <v>114</v>
      </c>
      <c r="T6" s="192" t="s">
        <v>297</v>
      </c>
    </row>
    <row r="7" spans="1:75" ht="15.75" customHeight="1" x14ac:dyDescent="0.3">
      <c r="A7" s="150">
        <v>3</v>
      </c>
      <c r="B7" s="151">
        <v>27</v>
      </c>
      <c r="C7" s="150">
        <v>18</v>
      </c>
      <c r="D7" s="150">
        <v>9</v>
      </c>
      <c r="E7" s="150">
        <v>6</v>
      </c>
      <c r="F7" s="150">
        <v>9</v>
      </c>
      <c r="G7" s="150">
        <v>15</v>
      </c>
      <c r="H7" s="150">
        <v>15</v>
      </c>
      <c r="I7" s="150">
        <v>12</v>
      </c>
      <c r="J7" s="150">
        <v>6</v>
      </c>
      <c r="K7" s="150">
        <v>9</v>
      </c>
      <c r="L7" s="150">
        <v>9</v>
      </c>
      <c r="M7" s="150">
        <v>6</v>
      </c>
      <c r="N7" s="150"/>
      <c r="O7" s="154">
        <f t="shared" si="0"/>
        <v>114</v>
      </c>
      <c r="P7" s="180" t="s">
        <v>101</v>
      </c>
      <c r="Q7" s="155">
        <f t="shared" si="1"/>
        <v>33</v>
      </c>
      <c r="S7" s="189" t="s">
        <v>115</v>
      </c>
      <c r="T7" s="192" t="s">
        <v>297</v>
      </c>
    </row>
    <row r="8" spans="1:75" ht="15.75" customHeight="1" x14ac:dyDescent="0.3">
      <c r="A8" s="150">
        <v>4</v>
      </c>
      <c r="B8" s="151">
        <v>15</v>
      </c>
      <c r="C8" s="152">
        <v>21</v>
      </c>
      <c r="D8" s="152">
        <v>15</v>
      </c>
      <c r="E8" s="152">
        <v>6</v>
      </c>
      <c r="F8" s="152">
        <v>9</v>
      </c>
      <c r="G8" s="152">
        <v>12</v>
      </c>
      <c r="H8" s="152">
        <v>12</v>
      </c>
      <c r="I8" s="152">
        <v>9</v>
      </c>
      <c r="J8" s="152">
        <v>12</v>
      </c>
      <c r="K8" s="152">
        <v>9</v>
      </c>
      <c r="L8" s="152">
        <v>12</v>
      </c>
      <c r="M8" s="152">
        <v>6</v>
      </c>
      <c r="N8" s="153"/>
      <c r="O8" s="154">
        <f t="shared" si="0"/>
        <v>123</v>
      </c>
      <c r="P8" s="180" t="s">
        <v>101</v>
      </c>
      <c r="Q8" s="155">
        <f t="shared" si="1"/>
        <v>42</v>
      </c>
      <c r="S8" s="189" t="s">
        <v>78</v>
      </c>
      <c r="T8" s="192">
        <v>78</v>
      </c>
    </row>
    <row r="9" spans="1:75" ht="15.75" customHeight="1" x14ac:dyDescent="0.3">
      <c r="A9" s="150">
        <v>5</v>
      </c>
      <c r="B9" s="187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3"/>
      <c r="O9" s="154"/>
      <c r="P9" s="180"/>
      <c r="Q9" s="155">
        <f t="shared" si="1"/>
        <v>0</v>
      </c>
      <c r="S9" s="189" t="s">
        <v>79</v>
      </c>
      <c r="T9" s="192">
        <v>42</v>
      </c>
    </row>
    <row r="10" spans="1:75" ht="15.75" customHeight="1" x14ac:dyDescent="0.3">
      <c r="A10" s="150">
        <v>6</v>
      </c>
      <c r="B10" s="187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3"/>
      <c r="O10" s="154"/>
      <c r="P10" s="180"/>
      <c r="Q10" s="155">
        <f t="shared" si="1"/>
        <v>0</v>
      </c>
      <c r="S10" s="189" t="s">
        <v>91</v>
      </c>
      <c r="T10" s="192">
        <v>54</v>
      </c>
    </row>
    <row r="11" spans="1:75" ht="15.75" customHeight="1" x14ac:dyDescent="0.3">
      <c r="A11" s="150">
        <v>7</v>
      </c>
      <c r="B11" s="151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3"/>
      <c r="O11" s="154"/>
      <c r="P11" s="180"/>
      <c r="Q11" s="155">
        <f t="shared" si="1"/>
        <v>0</v>
      </c>
      <c r="S11" s="189" t="s">
        <v>92</v>
      </c>
      <c r="T11" s="192">
        <v>51</v>
      </c>
    </row>
    <row r="12" spans="1:75" ht="15.75" customHeight="1" x14ac:dyDescent="0.3">
      <c r="A12" s="150">
        <v>8</v>
      </c>
      <c r="B12" s="187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3"/>
      <c r="O12" s="154"/>
      <c r="P12" s="180"/>
      <c r="Q12" s="155">
        <f t="shared" si="1"/>
        <v>0</v>
      </c>
      <c r="S12" s="189" t="s">
        <v>116</v>
      </c>
      <c r="T12" s="192">
        <v>476</v>
      </c>
    </row>
    <row r="13" spans="1:75" ht="15.75" customHeight="1" x14ac:dyDescent="0.3">
      <c r="A13" s="150">
        <v>9</v>
      </c>
      <c r="B13" s="151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3"/>
      <c r="O13" s="154" t="str">
        <f t="shared" si="0"/>
        <v/>
      </c>
      <c r="P13" s="180"/>
      <c r="Q13" s="155">
        <f t="shared" si="1"/>
        <v>0</v>
      </c>
    </row>
    <row r="14" spans="1:75" ht="15.75" customHeight="1" x14ac:dyDescent="0.3">
      <c r="A14" s="150">
        <v>10</v>
      </c>
      <c r="B14" s="151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3"/>
      <c r="O14" s="154" t="str">
        <f t="shared" si="0"/>
        <v/>
      </c>
      <c r="P14" s="180"/>
      <c r="Q14" s="155">
        <f t="shared" si="1"/>
        <v>0</v>
      </c>
    </row>
    <row r="15" spans="1:75" ht="15.75" customHeight="1" x14ac:dyDescent="0.3">
      <c r="A15" s="150">
        <v>11</v>
      </c>
      <c r="B15" s="151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3"/>
      <c r="O15" s="154" t="str">
        <f t="shared" si="0"/>
        <v/>
      </c>
      <c r="P15" s="180"/>
      <c r="Q15" s="155">
        <f t="shared" si="1"/>
        <v>0</v>
      </c>
      <c r="R15" s="181"/>
    </row>
    <row r="16" spans="1:75" ht="15.75" customHeight="1" x14ac:dyDescent="0.3">
      <c r="A16" s="150">
        <v>12</v>
      </c>
      <c r="B16" s="151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3"/>
      <c r="O16" s="154" t="str">
        <f t="shared" si="0"/>
        <v/>
      </c>
      <c r="P16" s="180"/>
      <c r="Q16" s="155">
        <f t="shared" si="1"/>
        <v>0</v>
      </c>
    </row>
    <row r="17" spans="1:17" ht="15.75" customHeight="1" x14ac:dyDescent="0.3">
      <c r="A17" s="150">
        <v>13</v>
      </c>
      <c r="B17" s="151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4" t="str">
        <f t="shared" si="0"/>
        <v/>
      </c>
      <c r="P17" s="180"/>
      <c r="Q17" s="155">
        <f t="shared" si="1"/>
        <v>0</v>
      </c>
    </row>
    <row r="18" spans="1:17" ht="15.75" customHeight="1" x14ac:dyDescent="0.3">
      <c r="A18" s="150">
        <v>14</v>
      </c>
      <c r="B18" s="151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4" t="str">
        <f t="shared" si="0"/>
        <v/>
      </c>
      <c r="P18" s="180"/>
      <c r="Q18" s="155">
        <f t="shared" si="1"/>
        <v>0</v>
      </c>
    </row>
    <row r="19" spans="1:17" ht="15.75" customHeight="1" x14ac:dyDescent="0.3">
      <c r="A19" s="150">
        <v>15</v>
      </c>
      <c r="B19" s="151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3"/>
      <c r="O19" s="154" t="str">
        <f t="shared" si="0"/>
        <v/>
      </c>
      <c r="P19" s="182"/>
      <c r="Q19" s="155">
        <f t="shared" si="1"/>
        <v>0</v>
      </c>
    </row>
    <row r="20" spans="1:17" ht="15.75" customHeight="1" x14ac:dyDescent="0.3">
      <c r="A20" s="150">
        <v>16</v>
      </c>
      <c r="B20" s="151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  <c r="O20" s="154" t="str">
        <f t="shared" si="0"/>
        <v/>
      </c>
      <c r="P20" s="182"/>
      <c r="Q20" s="155">
        <f t="shared" si="1"/>
        <v>0</v>
      </c>
    </row>
    <row r="21" spans="1:17" ht="15.75" customHeight="1" x14ac:dyDescent="0.3">
      <c r="A21" s="150">
        <v>17</v>
      </c>
      <c r="B21" s="151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4" t="str">
        <f t="shared" si="0"/>
        <v/>
      </c>
      <c r="P21" s="180"/>
      <c r="Q21" s="155">
        <f t="shared" si="1"/>
        <v>0</v>
      </c>
    </row>
    <row r="22" spans="1:17" ht="15.75" customHeight="1" x14ac:dyDescent="0.3">
      <c r="A22" s="150">
        <v>18</v>
      </c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4"/>
      <c r="P22" s="180"/>
      <c r="Q22" s="155">
        <f t="shared" si="1"/>
        <v>0</v>
      </c>
    </row>
    <row r="23" spans="1:17" ht="15.75" customHeight="1" x14ac:dyDescent="0.3">
      <c r="A23" s="150">
        <v>19</v>
      </c>
      <c r="B23" s="15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4"/>
      <c r="P23" s="180"/>
      <c r="Q23" s="155">
        <f t="shared" si="1"/>
        <v>0</v>
      </c>
    </row>
    <row r="24" spans="1:17" ht="15.75" customHeight="1" x14ac:dyDescent="0.3">
      <c r="A24" s="150">
        <v>20</v>
      </c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/>
      <c r="O24" s="154"/>
      <c r="P24" s="182"/>
      <c r="Q24" s="155">
        <f t="shared" si="1"/>
        <v>0</v>
      </c>
    </row>
    <row r="25" spans="1:17" ht="15.75" customHeight="1" x14ac:dyDescent="0.3">
      <c r="A25" s="150">
        <v>21</v>
      </c>
      <c r="B25" s="151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4"/>
      <c r="P25" s="180"/>
      <c r="Q25" s="155">
        <f t="shared" si="1"/>
        <v>0</v>
      </c>
    </row>
    <row r="26" spans="1:17" ht="15.75" customHeight="1" x14ac:dyDescent="0.3">
      <c r="A26" s="150">
        <v>22</v>
      </c>
      <c r="B26" s="151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4"/>
      <c r="P26" s="180"/>
      <c r="Q26" s="155">
        <f t="shared" si="1"/>
        <v>0</v>
      </c>
    </row>
    <row r="27" spans="1:17" ht="15.75" customHeight="1" x14ac:dyDescent="0.3">
      <c r="A27" s="150">
        <v>23</v>
      </c>
      <c r="B27" s="15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4"/>
      <c r="P27" s="182"/>
      <c r="Q27" s="155">
        <f t="shared" si="1"/>
        <v>0</v>
      </c>
    </row>
    <row r="28" spans="1:17" ht="15.75" customHeight="1" x14ac:dyDescent="0.3">
      <c r="A28" s="150">
        <v>24</v>
      </c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3"/>
      <c r="O28" s="154"/>
      <c r="P28" s="180"/>
      <c r="Q28" s="155">
        <f t="shared" si="1"/>
        <v>0</v>
      </c>
    </row>
    <row r="29" spans="1:17" ht="15.75" customHeight="1" x14ac:dyDescent="0.3">
      <c r="A29" s="150">
        <v>25</v>
      </c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154" t="str">
        <f t="shared" ref="O29:O44" si="2">IF(B29="","",SUM(C29:M29)-(N29))</f>
        <v/>
      </c>
      <c r="P29" s="180"/>
      <c r="Q29" s="155">
        <f t="shared" si="1"/>
        <v>0</v>
      </c>
    </row>
    <row r="30" spans="1:17" ht="15.75" customHeight="1" x14ac:dyDescent="0.3">
      <c r="A30" s="150">
        <v>26</v>
      </c>
      <c r="B30" s="151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4" t="str">
        <f t="shared" si="2"/>
        <v/>
      </c>
      <c r="P30" s="180"/>
      <c r="Q30" s="155">
        <f t="shared" si="1"/>
        <v>0</v>
      </c>
    </row>
    <row r="31" spans="1:17" ht="15.75" customHeight="1" x14ac:dyDescent="0.3">
      <c r="A31" s="150">
        <v>27</v>
      </c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  <c r="O31" s="154" t="str">
        <f t="shared" si="2"/>
        <v/>
      </c>
      <c r="P31" s="180"/>
      <c r="Q31" s="155">
        <f t="shared" si="1"/>
        <v>0</v>
      </c>
    </row>
    <row r="32" spans="1:17" ht="15.75" customHeight="1" x14ac:dyDescent="0.3">
      <c r="A32" s="150">
        <v>28</v>
      </c>
      <c r="B32" s="151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4" t="str">
        <f t="shared" si="2"/>
        <v/>
      </c>
      <c r="P32" s="180"/>
      <c r="Q32" s="155">
        <f t="shared" si="1"/>
        <v>0</v>
      </c>
    </row>
    <row r="33" spans="1:17" ht="15.75" customHeight="1" x14ac:dyDescent="0.3">
      <c r="A33" s="150">
        <v>29</v>
      </c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154" t="str">
        <f t="shared" si="2"/>
        <v/>
      </c>
      <c r="P33" s="180"/>
      <c r="Q33" s="155">
        <f t="shared" si="1"/>
        <v>0</v>
      </c>
    </row>
    <row r="34" spans="1:17" ht="15.75" customHeight="1" x14ac:dyDescent="0.3">
      <c r="A34" s="150">
        <v>30</v>
      </c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154" t="str">
        <f t="shared" si="2"/>
        <v/>
      </c>
      <c r="P34" s="180"/>
      <c r="Q34" s="155">
        <f t="shared" si="1"/>
        <v>0</v>
      </c>
    </row>
    <row r="35" spans="1:17" ht="15.75" customHeight="1" x14ac:dyDescent="0.3">
      <c r="A35" s="150">
        <v>31</v>
      </c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154" t="str">
        <f t="shared" si="2"/>
        <v/>
      </c>
      <c r="P35" s="180"/>
      <c r="Q35" s="155">
        <f t="shared" si="1"/>
        <v>0</v>
      </c>
    </row>
    <row r="36" spans="1:17" ht="15.75" customHeight="1" x14ac:dyDescent="0.3">
      <c r="A36" s="150">
        <v>32</v>
      </c>
      <c r="B36" s="151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4" t="str">
        <f t="shared" si="2"/>
        <v/>
      </c>
      <c r="P36" s="180"/>
      <c r="Q36" s="155">
        <f t="shared" si="1"/>
        <v>0</v>
      </c>
    </row>
    <row r="37" spans="1:17" ht="15.75" customHeight="1" x14ac:dyDescent="0.3">
      <c r="A37" s="150"/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154" t="str">
        <f t="shared" si="2"/>
        <v/>
      </c>
      <c r="P37" s="180"/>
      <c r="Q37" s="155">
        <f t="shared" si="1"/>
        <v>0</v>
      </c>
    </row>
    <row r="38" spans="1:17" ht="15.75" customHeight="1" x14ac:dyDescent="0.3">
      <c r="A38" s="150"/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4" t="str">
        <f t="shared" si="2"/>
        <v/>
      </c>
      <c r="P38" s="180"/>
      <c r="Q38" s="155">
        <f t="shared" si="1"/>
        <v>0</v>
      </c>
    </row>
    <row r="39" spans="1:17" ht="15.75" customHeight="1" x14ac:dyDescent="0.3">
      <c r="A39" s="150"/>
      <c r="B39" s="151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4" t="str">
        <f t="shared" si="2"/>
        <v/>
      </c>
      <c r="P39" s="180"/>
      <c r="Q39" s="155">
        <f t="shared" si="1"/>
        <v>0</v>
      </c>
    </row>
    <row r="40" spans="1:17" ht="15.75" customHeight="1" x14ac:dyDescent="0.3">
      <c r="A40" s="150"/>
      <c r="B40" s="151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4" t="str">
        <f t="shared" si="2"/>
        <v/>
      </c>
      <c r="P40" s="180"/>
      <c r="Q40" s="155">
        <f t="shared" si="1"/>
        <v>0</v>
      </c>
    </row>
    <row r="41" spans="1:17" ht="15.75" customHeight="1" x14ac:dyDescent="0.3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3"/>
      <c r="O41" s="154" t="str">
        <f t="shared" si="2"/>
        <v/>
      </c>
      <c r="P41" s="180"/>
      <c r="Q41" s="155">
        <f t="shared" si="1"/>
        <v>0</v>
      </c>
    </row>
    <row r="42" spans="1:17" ht="15.75" customHeight="1" x14ac:dyDescent="0.3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4" t="str">
        <f t="shared" si="2"/>
        <v/>
      </c>
      <c r="P42" s="180"/>
      <c r="Q42" s="155">
        <f t="shared" si="1"/>
        <v>0</v>
      </c>
    </row>
    <row r="43" spans="1:17" ht="15.75" customHeight="1" x14ac:dyDescent="0.3">
      <c r="A43" s="150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4" t="str">
        <f t="shared" si="2"/>
        <v/>
      </c>
      <c r="P43" s="180"/>
      <c r="Q43" s="155">
        <f t="shared" si="1"/>
        <v>0</v>
      </c>
    </row>
    <row r="44" spans="1:17" ht="15.75" customHeight="1" x14ac:dyDescent="0.3">
      <c r="A44" s="150"/>
      <c r="B44" s="151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4" t="str">
        <f t="shared" si="2"/>
        <v/>
      </c>
      <c r="P44" s="180"/>
      <c r="Q44" s="155">
        <f t="shared" si="1"/>
        <v>0</v>
      </c>
    </row>
  </sheetData>
  <mergeCells count="9"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W44"/>
  <sheetViews>
    <sheetView workbookViewId="0">
      <selection activeCell="V13" sqref="V13"/>
    </sheetView>
  </sheetViews>
  <sheetFormatPr defaultColWidth="9.109375" defaultRowHeight="17.399999999999999" x14ac:dyDescent="0.3"/>
  <cols>
    <col min="1" max="1" width="4.109375" style="54" customWidth="1"/>
    <col min="2" max="2" width="9.5546875" style="156" customWidth="1"/>
    <col min="3" max="14" width="4.6640625" style="54" customWidth="1"/>
    <col min="15" max="15" width="5.44140625" style="47" customWidth="1"/>
    <col min="16" max="16" width="7.88671875" style="157" customWidth="1"/>
    <col min="17" max="17" width="11.109375" style="47" bestFit="1" customWidth="1"/>
    <col min="18" max="18" width="9.109375" style="47"/>
    <col min="19" max="19" width="22.33203125" style="190" bestFit="1" customWidth="1"/>
    <col min="20" max="20" width="9.109375" style="163"/>
    <col min="21" max="16384" width="9.109375" style="47"/>
  </cols>
  <sheetData>
    <row r="1" spans="1:75" x14ac:dyDescent="0.3">
      <c r="N1" s="281" t="s">
        <v>107</v>
      </c>
      <c r="O1" s="282"/>
      <c r="P1" s="183">
        <v>0</v>
      </c>
      <c r="S1" s="188" t="s">
        <v>117</v>
      </c>
      <c r="T1" s="191" t="s">
        <v>118</v>
      </c>
    </row>
    <row r="2" spans="1:75" ht="15.75" customHeight="1" x14ac:dyDescent="0.3">
      <c r="A2" s="283" t="s">
        <v>50</v>
      </c>
      <c r="B2" s="284"/>
      <c r="C2" s="284"/>
      <c r="D2" s="285" t="s">
        <v>272</v>
      </c>
      <c r="E2" s="285"/>
      <c r="F2" s="285"/>
      <c r="G2" s="285"/>
      <c r="H2" s="285"/>
      <c r="I2" s="286"/>
      <c r="J2" s="286"/>
      <c r="K2" s="287"/>
      <c r="N2" s="281" t="s">
        <v>108</v>
      </c>
      <c r="O2" s="282"/>
      <c r="P2" s="183">
        <v>0</v>
      </c>
      <c r="Q2" s="185" t="s">
        <v>110</v>
      </c>
      <c r="R2" s="174"/>
      <c r="S2" s="189" t="s">
        <v>111</v>
      </c>
      <c r="T2" s="192">
        <f>MAX(O5:O36)</f>
        <v>72</v>
      </c>
    </row>
    <row r="3" spans="1:75" ht="15.75" customHeight="1" x14ac:dyDescent="0.25">
      <c r="A3" s="283" t="s">
        <v>0</v>
      </c>
      <c r="B3" s="284"/>
      <c r="C3" s="284"/>
      <c r="D3" s="288" t="s">
        <v>273</v>
      </c>
      <c r="E3" s="288"/>
      <c r="F3" s="289"/>
      <c r="G3" s="290" t="s">
        <v>104</v>
      </c>
      <c r="H3" s="291"/>
      <c r="I3" s="291"/>
      <c r="J3" s="292" t="s">
        <v>245</v>
      </c>
      <c r="K3" s="293"/>
      <c r="L3" s="175"/>
      <c r="M3" s="176"/>
      <c r="N3" s="281" t="s">
        <v>109</v>
      </c>
      <c r="O3" s="282"/>
      <c r="P3" s="184">
        <v>8</v>
      </c>
      <c r="Q3" s="186">
        <f>SUM((P1*4)+(P2*2)+P3)</f>
        <v>8</v>
      </c>
      <c r="R3" s="177"/>
      <c r="S3" s="189" t="s">
        <v>112</v>
      </c>
      <c r="T3" s="192">
        <f>MAX(C5:C36)</f>
        <v>12</v>
      </c>
    </row>
    <row r="4" spans="1:75" s="44" customFormat="1" ht="21" customHeight="1" x14ac:dyDescent="0.2">
      <c r="A4" s="173"/>
      <c r="B4" s="144" t="s">
        <v>1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  <c r="J4" s="145" t="s">
        <v>10</v>
      </c>
      <c r="K4" s="145" t="s">
        <v>11</v>
      </c>
      <c r="L4" s="145" t="s">
        <v>33</v>
      </c>
      <c r="M4" s="145" t="s">
        <v>13</v>
      </c>
      <c r="N4" s="146" t="s">
        <v>14</v>
      </c>
      <c r="O4" s="147" t="s">
        <v>100</v>
      </c>
      <c r="P4" s="148" t="s">
        <v>106</v>
      </c>
      <c r="Q4" s="42" t="s">
        <v>18</v>
      </c>
      <c r="R4" s="178"/>
      <c r="S4" s="189" t="s">
        <v>51</v>
      </c>
      <c r="T4" s="192" t="s">
        <v>297</v>
      </c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</row>
    <row r="5" spans="1:75" ht="15.75" customHeight="1" x14ac:dyDescent="0.3">
      <c r="A5" s="150">
        <v>1</v>
      </c>
      <c r="B5" s="151" t="s">
        <v>274</v>
      </c>
      <c r="C5" s="152">
        <v>0</v>
      </c>
      <c r="D5" s="152">
        <v>0</v>
      </c>
      <c r="E5" s="152">
        <v>0</v>
      </c>
      <c r="F5" s="152">
        <v>9</v>
      </c>
      <c r="G5" s="152">
        <v>0</v>
      </c>
      <c r="H5" s="152">
        <v>12</v>
      </c>
      <c r="I5" s="152">
        <v>9</v>
      </c>
      <c r="J5" s="152">
        <v>9</v>
      </c>
      <c r="K5" s="152">
        <v>9</v>
      </c>
      <c r="L5" s="152">
        <v>9</v>
      </c>
      <c r="M5" s="152"/>
      <c r="N5" s="153"/>
      <c r="O5" s="154">
        <f t="shared" ref="O5:O21" si="0">IF(B5="","",SUM(C5:M5)-(N5))</f>
        <v>57</v>
      </c>
      <c r="P5" s="180" t="s">
        <v>101</v>
      </c>
      <c r="Q5" s="155">
        <f t="shared" ref="Q5:Q44" si="1">SUM(C5:E5)</f>
        <v>0</v>
      </c>
      <c r="S5" s="189" t="s">
        <v>113</v>
      </c>
      <c r="T5" s="192" t="s">
        <v>297</v>
      </c>
    </row>
    <row r="6" spans="1:75" ht="15.75" customHeight="1" x14ac:dyDescent="0.3">
      <c r="A6" s="150">
        <v>2</v>
      </c>
      <c r="B6" s="151" t="s">
        <v>208</v>
      </c>
      <c r="C6" s="152">
        <v>0</v>
      </c>
      <c r="D6" s="152">
        <v>0</v>
      </c>
      <c r="E6" s="152">
        <v>0</v>
      </c>
      <c r="F6" s="152">
        <v>6</v>
      </c>
      <c r="G6" s="152">
        <v>0</v>
      </c>
      <c r="H6" s="152">
        <v>9</v>
      </c>
      <c r="I6" s="152">
        <v>6</v>
      </c>
      <c r="J6" s="152">
        <v>9</v>
      </c>
      <c r="K6" s="152">
        <v>9</v>
      </c>
      <c r="L6" s="152">
        <v>9</v>
      </c>
      <c r="M6" s="152"/>
      <c r="N6" s="153"/>
      <c r="O6" s="154">
        <f t="shared" si="0"/>
        <v>48</v>
      </c>
      <c r="P6" s="180" t="s">
        <v>101</v>
      </c>
      <c r="Q6" s="155">
        <f t="shared" si="1"/>
        <v>0</v>
      </c>
      <c r="S6" s="189" t="s">
        <v>114</v>
      </c>
      <c r="T6" s="192" t="s">
        <v>297</v>
      </c>
    </row>
    <row r="7" spans="1:75" ht="15.75" customHeight="1" x14ac:dyDescent="0.3">
      <c r="A7" s="150">
        <v>3</v>
      </c>
      <c r="B7" s="151" t="s">
        <v>230</v>
      </c>
      <c r="C7" s="150">
        <v>0</v>
      </c>
      <c r="D7" s="150">
        <v>0</v>
      </c>
      <c r="E7" s="150">
        <v>0</v>
      </c>
      <c r="F7" s="150">
        <v>9</v>
      </c>
      <c r="G7" s="150">
        <v>0</v>
      </c>
      <c r="H7" s="150">
        <v>9</v>
      </c>
      <c r="I7" s="150">
        <v>9</v>
      </c>
      <c r="J7" s="150">
        <v>9</v>
      </c>
      <c r="K7" s="150">
        <v>6</v>
      </c>
      <c r="L7" s="150">
        <v>9</v>
      </c>
      <c r="M7" s="150"/>
      <c r="N7" s="150"/>
      <c r="O7" s="154">
        <f t="shared" si="0"/>
        <v>51</v>
      </c>
      <c r="P7" s="180" t="s">
        <v>101</v>
      </c>
      <c r="Q7" s="155">
        <f t="shared" si="1"/>
        <v>0</v>
      </c>
      <c r="S7" s="189" t="s">
        <v>115</v>
      </c>
      <c r="T7" s="192">
        <v>183</v>
      </c>
    </row>
    <row r="8" spans="1:75" ht="15.75" customHeight="1" x14ac:dyDescent="0.3">
      <c r="A8" s="150">
        <v>4</v>
      </c>
      <c r="B8" s="151" t="s">
        <v>252</v>
      </c>
      <c r="C8" s="152">
        <v>12</v>
      </c>
      <c r="D8" s="152">
        <v>0</v>
      </c>
      <c r="E8" s="152">
        <v>0</v>
      </c>
      <c r="F8" s="152">
        <v>9</v>
      </c>
      <c r="G8" s="152">
        <v>0</v>
      </c>
      <c r="H8" s="152">
        <v>9</v>
      </c>
      <c r="I8" s="152">
        <v>9</v>
      </c>
      <c r="J8" s="152">
        <v>9</v>
      </c>
      <c r="K8" s="152">
        <v>12</v>
      </c>
      <c r="L8" s="152">
        <v>12</v>
      </c>
      <c r="M8" s="152"/>
      <c r="N8" s="153"/>
      <c r="O8" s="154">
        <f t="shared" si="0"/>
        <v>72</v>
      </c>
      <c r="P8" s="180" t="s">
        <v>101</v>
      </c>
      <c r="Q8" s="155">
        <f t="shared" si="1"/>
        <v>12</v>
      </c>
      <c r="S8" s="189" t="s">
        <v>78</v>
      </c>
      <c r="T8" s="192">
        <v>12</v>
      </c>
    </row>
    <row r="9" spans="1:75" ht="15.75" customHeight="1" x14ac:dyDescent="0.3">
      <c r="A9" s="150">
        <v>5</v>
      </c>
      <c r="B9" s="187" t="s">
        <v>290</v>
      </c>
      <c r="C9" s="152">
        <v>0</v>
      </c>
      <c r="D9" s="152">
        <v>0</v>
      </c>
      <c r="E9" s="152">
        <v>0</v>
      </c>
      <c r="F9" s="152">
        <v>0</v>
      </c>
      <c r="G9" s="152">
        <v>9</v>
      </c>
      <c r="H9" s="152">
        <v>9</v>
      </c>
      <c r="I9" s="152">
        <v>9</v>
      </c>
      <c r="J9" s="152">
        <v>9</v>
      </c>
      <c r="K9" s="152">
        <v>12</v>
      </c>
      <c r="L9" s="152">
        <v>6</v>
      </c>
      <c r="M9" s="152"/>
      <c r="N9" s="153"/>
      <c r="O9" s="154">
        <v>54</v>
      </c>
      <c r="P9" s="180" t="s">
        <v>101</v>
      </c>
      <c r="Q9" s="155">
        <f t="shared" si="1"/>
        <v>0</v>
      </c>
      <c r="S9" s="189" t="s">
        <v>79</v>
      </c>
      <c r="T9" s="192">
        <v>0</v>
      </c>
    </row>
    <row r="10" spans="1:75" ht="15.75" customHeight="1" x14ac:dyDescent="0.3">
      <c r="A10" s="150">
        <v>6</v>
      </c>
      <c r="B10" s="187" t="s">
        <v>283</v>
      </c>
      <c r="C10" s="152">
        <v>0</v>
      </c>
      <c r="D10" s="152">
        <v>0</v>
      </c>
      <c r="E10" s="152">
        <v>0</v>
      </c>
      <c r="F10" s="152">
        <v>6</v>
      </c>
      <c r="G10" s="152">
        <v>0</v>
      </c>
      <c r="H10" s="152">
        <v>9</v>
      </c>
      <c r="I10" s="152">
        <v>9</v>
      </c>
      <c r="J10" s="152">
        <v>12</v>
      </c>
      <c r="K10" s="152">
        <v>12</v>
      </c>
      <c r="L10" s="152">
        <v>6</v>
      </c>
      <c r="M10" s="152"/>
      <c r="N10" s="153"/>
      <c r="O10" s="154">
        <v>54</v>
      </c>
      <c r="P10" s="180" t="s">
        <v>101</v>
      </c>
      <c r="Q10" s="155">
        <f t="shared" si="1"/>
        <v>0</v>
      </c>
      <c r="S10" s="189" t="s">
        <v>91</v>
      </c>
      <c r="T10" s="192">
        <v>39</v>
      </c>
    </row>
    <row r="11" spans="1:75" ht="15.75" customHeight="1" x14ac:dyDescent="0.3">
      <c r="A11" s="150">
        <v>7</v>
      </c>
      <c r="B11" s="151" t="s">
        <v>155</v>
      </c>
      <c r="C11" s="152">
        <v>0</v>
      </c>
      <c r="D11" s="152">
        <v>0</v>
      </c>
      <c r="E11" s="152">
        <v>0</v>
      </c>
      <c r="F11" s="152">
        <v>0</v>
      </c>
      <c r="G11" s="152">
        <v>0</v>
      </c>
      <c r="H11" s="152">
        <v>9</v>
      </c>
      <c r="I11" s="152">
        <v>9</v>
      </c>
      <c r="J11" s="152">
        <v>9</v>
      </c>
      <c r="K11" s="152">
        <v>12</v>
      </c>
      <c r="L11" s="152">
        <v>9</v>
      </c>
      <c r="M11" s="152"/>
      <c r="N11" s="153"/>
      <c r="O11" s="154">
        <v>48</v>
      </c>
      <c r="P11" s="180" t="s">
        <v>101</v>
      </c>
      <c r="Q11" s="155">
        <f t="shared" si="1"/>
        <v>0</v>
      </c>
      <c r="S11" s="189" t="s">
        <v>92</v>
      </c>
      <c r="T11" s="192">
        <v>9</v>
      </c>
    </row>
    <row r="12" spans="1:75" ht="15.75" customHeight="1" x14ac:dyDescent="0.3">
      <c r="A12" s="150">
        <v>8</v>
      </c>
      <c r="B12" s="187" t="s">
        <v>198</v>
      </c>
      <c r="C12" s="152">
        <v>0</v>
      </c>
      <c r="D12" s="152">
        <v>0</v>
      </c>
      <c r="E12" s="152">
        <v>0</v>
      </c>
      <c r="F12" s="152">
        <v>0</v>
      </c>
      <c r="G12" s="152">
        <v>0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/>
      <c r="N12" s="153"/>
      <c r="O12" s="154">
        <v>0</v>
      </c>
      <c r="P12" s="180" t="s">
        <v>101</v>
      </c>
      <c r="Q12" s="155">
        <f t="shared" si="1"/>
        <v>0</v>
      </c>
      <c r="S12" s="189" t="s">
        <v>116</v>
      </c>
      <c r="T12" s="192">
        <v>384</v>
      </c>
    </row>
    <row r="13" spans="1:75" ht="15.75" customHeight="1" x14ac:dyDescent="0.3">
      <c r="A13" s="150">
        <v>9</v>
      </c>
      <c r="B13" s="151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3"/>
      <c r="O13" s="154" t="str">
        <f t="shared" si="0"/>
        <v/>
      </c>
      <c r="P13" s="180"/>
      <c r="Q13" s="155">
        <f t="shared" si="1"/>
        <v>0</v>
      </c>
    </row>
    <row r="14" spans="1:75" ht="15.75" customHeight="1" x14ac:dyDescent="0.3">
      <c r="A14" s="150">
        <v>10</v>
      </c>
      <c r="B14" s="151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3"/>
      <c r="O14" s="154" t="str">
        <f t="shared" si="0"/>
        <v/>
      </c>
      <c r="P14" s="180"/>
      <c r="Q14" s="155">
        <f t="shared" si="1"/>
        <v>0</v>
      </c>
    </row>
    <row r="15" spans="1:75" ht="15.75" customHeight="1" x14ac:dyDescent="0.3">
      <c r="A15" s="150">
        <v>11</v>
      </c>
      <c r="B15" s="151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3"/>
      <c r="O15" s="154" t="str">
        <f t="shared" si="0"/>
        <v/>
      </c>
      <c r="P15" s="180"/>
      <c r="Q15" s="155">
        <f t="shared" si="1"/>
        <v>0</v>
      </c>
      <c r="R15" s="181"/>
    </row>
    <row r="16" spans="1:75" ht="15.75" customHeight="1" x14ac:dyDescent="0.3">
      <c r="A16" s="150">
        <v>12</v>
      </c>
      <c r="B16" s="151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3"/>
      <c r="O16" s="154" t="str">
        <f t="shared" si="0"/>
        <v/>
      </c>
      <c r="P16" s="180"/>
      <c r="Q16" s="155">
        <f t="shared" si="1"/>
        <v>0</v>
      </c>
    </row>
    <row r="17" spans="1:17" ht="15.75" customHeight="1" x14ac:dyDescent="0.3">
      <c r="A17" s="150">
        <v>13</v>
      </c>
      <c r="B17" s="151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4" t="str">
        <f t="shared" si="0"/>
        <v/>
      </c>
      <c r="P17" s="180"/>
      <c r="Q17" s="155">
        <f t="shared" si="1"/>
        <v>0</v>
      </c>
    </row>
    <row r="18" spans="1:17" ht="15.75" customHeight="1" x14ac:dyDescent="0.3">
      <c r="A18" s="150">
        <v>14</v>
      </c>
      <c r="B18" s="151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4" t="str">
        <f t="shared" si="0"/>
        <v/>
      </c>
      <c r="P18" s="180"/>
      <c r="Q18" s="155">
        <f t="shared" si="1"/>
        <v>0</v>
      </c>
    </row>
    <row r="19" spans="1:17" ht="15.75" customHeight="1" x14ac:dyDescent="0.3">
      <c r="A19" s="150">
        <v>15</v>
      </c>
      <c r="B19" s="151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3"/>
      <c r="O19" s="154" t="str">
        <f t="shared" si="0"/>
        <v/>
      </c>
      <c r="P19" s="182"/>
      <c r="Q19" s="155">
        <f t="shared" si="1"/>
        <v>0</v>
      </c>
    </row>
    <row r="20" spans="1:17" ht="15.75" customHeight="1" x14ac:dyDescent="0.3">
      <c r="A20" s="150">
        <v>16</v>
      </c>
      <c r="B20" s="151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  <c r="O20" s="154" t="str">
        <f t="shared" si="0"/>
        <v/>
      </c>
      <c r="P20" s="182"/>
      <c r="Q20" s="155">
        <f t="shared" si="1"/>
        <v>0</v>
      </c>
    </row>
    <row r="21" spans="1:17" ht="15.75" customHeight="1" x14ac:dyDescent="0.3">
      <c r="A21" s="150">
        <v>17</v>
      </c>
      <c r="B21" s="151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4" t="str">
        <f t="shared" si="0"/>
        <v/>
      </c>
      <c r="P21" s="180"/>
      <c r="Q21" s="155">
        <f t="shared" si="1"/>
        <v>0</v>
      </c>
    </row>
    <row r="22" spans="1:17" ht="15.75" customHeight="1" x14ac:dyDescent="0.3">
      <c r="A22" s="150">
        <v>18</v>
      </c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4"/>
      <c r="P22" s="180"/>
      <c r="Q22" s="155">
        <f t="shared" si="1"/>
        <v>0</v>
      </c>
    </row>
    <row r="23" spans="1:17" ht="15.75" customHeight="1" x14ac:dyDescent="0.3">
      <c r="A23" s="150">
        <v>19</v>
      </c>
      <c r="B23" s="15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4"/>
      <c r="P23" s="180"/>
      <c r="Q23" s="155">
        <f t="shared" si="1"/>
        <v>0</v>
      </c>
    </row>
    <row r="24" spans="1:17" ht="15.75" customHeight="1" x14ac:dyDescent="0.3">
      <c r="A24" s="150">
        <v>20</v>
      </c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/>
      <c r="O24" s="154"/>
      <c r="P24" s="182"/>
      <c r="Q24" s="155">
        <f t="shared" si="1"/>
        <v>0</v>
      </c>
    </row>
    <row r="25" spans="1:17" ht="15.75" customHeight="1" x14ac:dyDescent="0.3">
      <c r="A25" s="150">
        <v>21</v>
      </c>
      <c r="B25" s="151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4"/>
      <c r="P25" s="180"/>
      <c r="Q25" s="155">
        <f t="shared" si="1"/>
        <v>0</v>
      </c>
    </row>
    <row r="26" spans="1:17" ht="15.75" customHeight="1" x14ac:dyDescent="0.3">
      <c r="A26" s="150">
        <v>22</v>
      </c>
      <c r="B26" s="151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4"/>
      <c r="P26" s="180"/>
      <c r="Q26" s="155">
        <f t="shared" si="1"/>
        <v>0</v>
      </c>
    </row>
    <row r="27" spans="1:17" ht="15.75" customHeight="1" x14ac:dyDescent="0.3">
      <c r="A27" s="150">
        <v>23</v>
      </c>
      <c r="B27" s="15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4"/>
      <c r="P27" s="182"/>
      <c r="Q27" s="155">
        <f t="shared" si="1"/>
        <v>0</v>
      </c>
    </row>
    <row r="28" spans="1:17" ht="15.75" customHeight="1" x14ac:dyDescent="0.3">
      <c r="A28" s="150">
        <v>24</v>
      </c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3"/>
      <c r="O28" s="154"/>
      <c r="P28" s="180"/>
      <c r="Q28" s="155">
        <f t="shared" si="1"/>
        <v>0</v>
      </c>
    </row>
    <row r="29" spans="1:17" ht="15.75" customHeight="1" x14ac:dyDescent="0.3">
      <c r="A29" s="150">
        <v>25</v>
      </c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154" t="str">
        <f t="shared" ref="O29:O44" si="2">IF(B29="","",SUM(C29:M29)-(N29))</f>
        <v/>
      </c>
      <c r="P29" s="180"/>
      <c r="Q29" s="155">
        <f t="shared" si="1"/>
        <v>0</v>
      </c>
    </row>
    <row r="30" spans="1:17" ht="15.75" customHeight="1" x14ac:dyDescent="0.3">
      <c r="A30" s="150">
        <v>26</v>
      </c>
      <c r="B30" s="151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4" t="str">
        <f t="shared" si="2"/>
        <v/>
      </c>
      <c r="P30" s="180"/>
      <c r="Q30" s="155">
        <f t="shared" si="1"/>
        <v>0</v>
      </c>
    </row>
    <row r="31" spans="1:17" ht="15.75" customHeight="1" x14ac:dyDescent="0.3">
      <c r="A31" s="150">
        <v>27</v>
      </c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  <c r="O31" s="154" t="str">
        <f t="shared" si="2"/>
        <v/>
      </c>
      <c r="P31" s="180"/>
      <c r="Q31" s="155">
        <f t="shared" si="1"/>
        <v>0</v>
      </c>
    </row>
    <row r="32" spans="1:17" ht="15.75" customHeight="1" x14ac:dyDescent="0.3">
      <c r="A32" s="150">
        <v>28</v>
      </c>
      <c r="B32" s="151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4" t="str">
        <f t="shared" si="2"/>
        <v/>
      </c>
      <c r="P32" s="180"/>
      <c r="Q32" s="155">
        <f t="shared" si="1"/>
        <v>0</v>
      </c>
    </row>
    <row r="33" spans="1:17" ht="15.75" customHeight="1" x14ac:dyDescent="0.3">
      <c r="A33" s="150">
        <v>29</v>
      </c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154" t="str">
        <f t="shared" si="2"/>
        <v/>
      </c>
      <c r="P33" s="180"/>
      <c r="Q33" s="155">
        <f t="shared" si="1"/>
        <v>0</v>
      </c>
    </row>
    <row r="34" spans="1:17" ht="15.75" customHeight="1" x14ac:dyDescent="0.3">
      <c r="A34" s="150">
        <v>30</v>
      </c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154" t="str">
        <f t="shared" si="2"/>
        <v/>
      </c>
      <c r="P34" s="180"/>
      <c r="Q34" s="155">
        <f t="shared" si="1"/>
        <v>0</v>
      </c>
    </row>
    <row r="35" spans="1:17" ht="15.75" customHeight="1" x14ac:dyDescent="0.3">
      <c r="A35" s="150">
        <v>31</v>
      </c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154" t="str">
        <f t="shared" si="2"/>
        <v/>
      </c>
      <c r="P35" s="180"/>
      <c r="Q35" s="155">
        <f t="shared" si="1"/>
        <v>0</v>
      </c>
    </row>
    <row r="36" spans="1:17" ht="15.75" customHeight="1" x14ac:dyDescent="0.3">
      <c r="A36" s="150">
        <v>32</v>
      </c>
      <c r="B36" s="151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4" t="str">
        <f t="shared" si="2"/>
        <v/>
      </c>
      <c r="P36" s="180"/>
      <c r="Q36" s="155">
        <f t="shared" si="1"/>
        <v>0</v>
      </c>
    </row>
    <row r="37" spans="1:17" ht="15.75" customHeight="1" x14ac:dyDescent="0.3">
      <c r="A37" s="150"/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154" t="str">
        <f t="shared" si="2"/>
        <v/>
      </c>
      <c r="P37" s="180"/>
      <c r="Q37" s="155">
        <f t="shared" si="1"/>
        <v>0</v>
      </c>
    </row>
    <row r="38" spans="1:17" ht="15.75" customHeight="1" x14ac:dyDescent="0.3">
      <c r="A38" s="150"/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4" t="str">
        <f t="shared" si="2"/>
        <v/>
      </c>
      <c r="P38" s="180"/>
      <c r="Q38" s="155">
        <f t="shared" si="1"/>
        <v>0</v>
      </c>
    </row>
    <row r="39" spans="1:17" ht="15.75" customHeight="1" x14ac:dyDescent="0.3">
      <c r="A39" s="150"/>
      <c r="B39" s="151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4" t="str">
        <f t="shared" si="2"/>
        <v/>
      </c>
      <c r="P39" s="180"/>
      <c r="Q39" s="155">
        <f t="shared" si="1"/>
        <v>0</v>
      </c>
    </row>
    <row r="40" spans="1:17" ht="15.75" customHeight="1" x14ac:dyDescent="0.3">
      <c r="A40" s="150"/>
      <c r="B40" s="151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4" t="str">
        <f t="shared" si="2"/>
        <v/>
      </c>
      <c r="P40" s="180"/>
      <c r="Q40" s="155">
        <f t="shared" si="1"/>
        <v>0</v>
      </c>
    </row>
    <row r="41" spans="1:17" ht="15.75" customHeight="1" x14ac:dyDescent="0.3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3"/>
      <c r="O41" s="154" t="str">
        <f t="shared" si="2"/>
        <v/>
      </c>
      <c r="P41" s="180"/>
      <c r="Q41" s="155">
        <f t="shared" si="1"/>
        <v>0</v>
      </c>
    </row>
    <row r="42" spans="1:17" ht="15.75" customHeight="1" x14ac:dyDescent="0.3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4" t="str">
        <f t="shared" si="2"/>
        <v/>
      </c>
      <c r="P42" s="180"/>
      <c r="Q42" s="155">
        <f t="shared" si="1"/>
        <v>0</v>
      </c>
    </row>
    <row r="43" spans="1:17" ht="15.75" customHeight="1" x14ac:dyDescent="0.3">
      <c r="A43" s="150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4" t="str">
        <f t="shared" si="2"/>
        <v/>
      </c>
      <c r="P43" s="180"/>
      <c r="Q43" s="155">
        <f t="shared" si="1"/>
        <v>0</v>
      </c>
    </row>
    <row r="44" spans="1:17" ht="15.75" customHeight="1" x14ac:dyDescent="0.3">
      <c r="A44" s="150"/>
      <c r="B44" s="151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4" t="str">
        <f t="shared" si="2"/>
        <v/>
      </c>
      <c r="P44" s="180"/>
      <c r="Q44" s="155">
        <f t="shared" si="1"/>
        <v>0</v>
      </c>
    </row>
  </sheetData>
  <mergeCells count="9"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W44"/>
  <sheetViews>
    <sheetView zoomScaleNormal="100" workbookViewId="0">
      <selection activeCell="C13" sqref="C13"/>
    </sheetView>
  </sheetViews>
  <sheetFormatPr defaultColWidth="9.109375" defaultRowHeight="17.399999999999999" x14ac:dyDescent="0.3"/>
  <cols>
    <col min="1" max="1" width="4.109375" style="54" customWidth="1"/>
    <col min="2" max="2" width="9.5546875" style="156" customWidth="1"/>
    <col min="3" max="14" width="4.6640625" style="54" customWidth="1"/>
    <col min="15" max="15" width="5.44140625" style="47" customWidth="1"/>
    <col min="16" max="16" width="7.88671875" style="157" customWidth="1"/>
    <col min="17" max="17" width="11.109375" style="47" bestFit="1" customWidth="1"/>
    <col min="18" max="18" width="9.109375" style="47"/>
    <col min="19" max="19" width="22.33203125" style="190" bestFit="1" customWidth="1"/>
    <col min="20" max="20" width="9.109375" style="163"/>
    <col min="21" max="16384" width="9.109375" style="47"/>
  </cols>
  <sheetData>
    <row r="1" spans="1:75" x14ac:dyDescent="0.3">
      <c r="N1" s="281" t="s">
        <v>107</v>
      </c>
      <c r="O1" s="282"/>
      <c r="P1" s="183">
        <v>2</v>
      </c>
      <c r="S1" s="188" t="s">
        <v>117</v>
      </c>
      <c r="T1" s="191" t="s">
        <v>118</v>
      </c>
    </row>
    <row r="2" spans="1:75" ht="15.75" customHeight="1" x14ac:dyDescent="0.3">
      <c r="A2" s="283" t="s">
        <v>50</v>
      </c>
      <c r="B2" s="284"/>
      <c r="C2" s="284"/>
      <c r="D2" s="285" t="s">
        <v>181</v>
      </c>
      <c r="E2" s="285"/>
      <c r="F2" s="285"/>
      <c r="G2" s="285"/>
      <c r="H2" s="285"/>
      <c r="I2" s="286"/>
      <c r="J2" s="286"/>
      <c r="K2" s="287"/>
      <c r="N2" s="281" t="s">
        <v>108</v>
      </c>
      <c r="O2" s="282"/>
      <c r="P2" s="183">
        <v>2</v>
      </c>
      <c r="Q2" s="185" t="s">
        <v>110</v>
      </c>
      <c r="R2" s="174"/>
      <c r="S2" s="189" t="s">
        <v>111</v>
      </c>
      <c r="T2" s="192">
        <f>MAX(O5:O36)</f>
        <v>126</v>
      </c>
    </row>
    <row r="3" spans="1:75" ht="15.75" customHeight="1" x14ac:dyDescent="0.25">
      <c r="A3" s="283" t="s">
        <v>0</v>
      </c>
      <c r="B3" s="284"/>
      <c r="C3" s="284"/>
      <c r="D3" s="288" t="s">
        <v>182</v>
      </c>
      <c r="E3" s="288"/>
      <c r="F3" s="289"/>
      <c r="G3" s="290" t="s">
        <v>104</v>
      </c>
      <c r="H3" s="291"/>
      <c r="I3" s="291"/>
      <c r="J3" s="292" t="s">
        <v>245</v>
      </c>
      <c r="K3" s="293"/>
      <c r="L3" s="175"/>
      <c r="M3" s="176"/>
      <c r="N3" s="281" t="s">
        <v>109</v>
      </c>
      <c r="O3" s="282"/>
      <c r="P3" s="184">
        <v>4</v>
      </c>
      <c r="Q3" s="186">
        <f>SUM((P1*4)+(P2*2)+P3)</f>
        <v>16</v>
      </c>
      <c r="R3" s="177"/>
      <c r="S3" s="189" t="s">
        <v>112</v>
      </c>
      <c r="T3" s="192">
        <f>MAX(C5:C36)</f>
        <v>24</v>
      </c>
    </row>
    <row r="4" spans="1:75" s="44" customFormat="1" ht="21" customHeight="1" x14ac:dyDescent="0.2">
      <c r="A4" s="173"/>
      <c r="B4" s="144" t="s">
        <v>1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  <c r="J4" s="145" t="s">
        <v>10</v>
      </c>
      <c r="K4" s="145" t="s">
        <v>11</v>
      </c>
      <c r="L4" s="145" t="s">
        <v>33</v>
      </c>
      <c r="M4" s="145" t="s">
        <v>13</v>
      </c>
      <c r="N4" s="146" t="s">
        <v>14</v>
      </c>
      <c r="O4" s="147" t="s">
        <v>100</v>
      </c>
      <c r="P4" s="148" t="s">
        <v>106</v>
      </c>
      <c r="Q4" s="42" t="s">
        <v>18</v>
      </c>
      <c r="R4" s="178"/>
      <c r="S4" s="189" t="s">
        <v>51</v>
      </c>
      <c r="T4" s="192">
        <v>147</v>
      </c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</row>
    <row r="5" spans="1:75" ht="15.75" customHeight="1" x14ac:dyDescent="0.3">
      <c r="A5" s="150">
        <v>1</v>
      </c>
      <c r="B5" s="151" t="s">
        <v>242</v>
      </c>
      <c r="C5" s="152">
        <v>18</v>
      </c>
      <c r="D5" s="152">
        <v>0</v>
      </c>
      <c r="E5" s="152">
        <v>0</v>
      </c>
      <c r="F5" s="152">
        <v>9</v>
      </c>
      <c r="G5" s="152">
        <v>9</v>
      </c>
      <c r="H5" s="152">
        <v>15</v>
      </c>
      <c r="I5" s="152">
        <v>9</v>
      </c>
      <c r="J5" s="152">
        <v>9</v>
      </c>
      <c r="K5" s="152">
        <v>9</v>
      </c>
      <c r="L5" s="152">
        <v>9</v>
      </c>
      <c r="M5" s="152"/>
      <c r="N5" s="153"/>
      <c r="O5" s="154">
        <f t="shared" ref="O5:O21" si="0">IF(B5="","",SUM(C5:M5)-(N5))</f>
        <v>87</v>
      </c>
      <c r="P5" s="180" t="s">
        <v>101</v>
      </c>
      <c r="Q5" s="155">
        <f t="shared" ref="Q5:Q44" si="1">SUM(C5:E5)</f>
        <v>18</v>
      </c>
      <c r="S5" s="189" t="s">
        <v>113</v>
      </c>
      <c r="T5" s="192">
        <v>867</v>
      </c>
    </row>
    <row r="6" spans="1:75" ht="15.75" customHeight="1" x14ac:dyDescent="0.3">
      <c r="A6" s="150">
        <v>2</v>
      </c>
      <c r="B6" s="151" t="s">
        <v>219</v>
      </c>
      <c r="C6" s="152">
        <v>18</v>
      </c>
      <c r="D6" s="152">
        <v>0</v>
      </c>
      <c r="E6" s="152">
        <v>0</v>
      </c>
      <c r="F6" s="152">
        <v>0</v>
      </c>
      <c r="G6" s="152">
        <v>0</v>
      </c>
      <c r="H6" s="152">
        <v>12</v>
      </c>
      <c r="I6" s="152">
        <v>9</v>
      </c>
      <c r="J6" s="152">
        <v>9</v>
      </c>
      <c r="K6" s="152">
        <v>9</v>
      </c>
      <c r="L6" s="152">
        <v>12</v>
      </c>
      <c r="M6" s="152"/>
      <c r="N6" s="153"/>
      <c r="O6" s="154">
        <f t="shared" si="0"/>
        <v>69</v>
      </c>
      <c r="P6" s="180" t="s">
        <v>101</v>
      </c>
      <c r="Q6" s="155">
        <f t="shared" si="1"/>
        <v>18</v>
      </c>
      <c r="S6" s="189" t="s">
        <v>114</v>
      </c>
      <c r="T6" s="192">
        <v>478</v>
      </c>
    </row>
    <row r="7" spans="1:75" ht="15.75" customHeight="1" x14ac:dyDescent="0.3">
      <c r="A7" s="150">
        <v>3</v>
      </c>
      <c r="B7" s="151" t="s">
        <v>243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4">
        <f t="shared" si="0"/>
        <v>0</v>
      </c>
      <c r="P7" s="180" t="s">
        <v>101</v>
      </c>
      <c r="Q7" s="155">
        <f t="shared" si="1"/>
        <v>0</v>
      </c>
      <c r="S7" s="189" t="s">
        <v>115</v>
      </c>
      <c r="T7" s="192">
        <v>279</v>
      </c>
    </row>
    <row r="8" spans="1:75" ht="15.75" customHeight="1" x14ac:dyDescent="0.3">
      <c r="A8" s="150">
        <v>4</v>
      </c>
      <c r="B8" s="151" t="s">
        <v>244</v>
      </c>
      <c r="C8" s="152">
        <v>21</v>
      </c>
      <c r="D8" s="152">
        <v>15</v>
      </c>
      <c r="E8" s="152">
        <v>9</v>
      </c>
      <c r="F8" s="152">
        <v>9</v>
      </c>
      <c r="G8" s="152">
        <v>12</v>
      </c>
      <c r="H8" s="152">
        <v>15</v>
      </c>
      <c r="I8" s="152">
        <v>9</v>
      </c>
      <c r="J8" s="152">
        <v>9</v>
      </c>
      <c r="K8" s="152">
        <v>9</v>
      </c>
      <c r="L8" s="152">
        <v>9</v>
      </c>
      <c r="M8" s="152">
        <v>6</v>
      </c>
      <c r="N8" s="153"/>
      <c r="O8" s="154">
        <f t="shared" si="0"/>
        <v>123</v>
      </c>
      <c r="P8" s="180" t="s">
        <v>101</v>
      </c>
      <c r="Q8" s="155">
        <f t="shared" si="1"/>
        <v>45</v>
      </c>
      <c r="S8" s="189" t="s">
        <v>78</v>
      </c>
      <c r="T8" s="192">
        <v>93</v>
      </c>
    </row>
    <row r="9" spans="1:75" ht="15.75" customHeight="1" x14ac:dyDescent="0.3">
      <c r="A9" s="150">
        <v>5</v>
      </c>
      <c r="B9" s="187">
        <v>77</v>
      </c>
      <c r="C9" s="152">
        <v>21</v>
      </c>
      <c r="D9" s="152">
        <v>12</v>
      </c>
      <c r="E9" s="152">
        <v>6</v>
      </c>
      <c r="F9" s="152">
        <v>9</v>
      </c>
      <c r="G9" s="152">
        <v>15</v>
      </c>
      <c r="H9" s="152">
        <v>15</v>
      </c>
      <c r="I9" s="152">
        <v>9</v>
      </c>
      <c r="J9" s="152">
        <v>9</v>
      </c>
      <c r="K9" s="152">
        <v>9</v>
      </c>
      <c r="L9" s="152">
        <v>12</v>
      </c>
      <c r="M9" s="152">
        <v>6</v>
      </c>
      <c r="N9" s="153"/>
      <c r="O9" s="154">
        <f t="shared" si="0"/>
        <v>123</v>
      </c>
      <c r="P9" s="180" t="s">
        <v>105</v>
      </c>
      <c r="Q9" s="155">
        <f t="shared" si="1"/>
        <v>39</v>
      </c>
      <c r="S9" s="189" t="s">
        <v>79</v>
      </c>
      <c r="T9" s="192">
        <v>60</v>
      </c>
    </row>
    <row r="10" spans="1:75" ht="15.75" customHeight="1" x14ac:dyDescent="0.3">
      <c r="A10" s="150">
        <v>6</v>
      </c>
      <c r="B10" s="187">
        <v>18</v>
      </c>
      <c r="C10" s="152">
        <v>0</v>
      </c>
      <c r="D10" s="152">
        <v>0</v>
      </c>
      <c r="E10" s="152">
        <v>0</v>
      </c>
      <c r="F10" s="152">
        <v>9</v>
      </c>
      <c r="G10" s="152">
        <v>15</v>
      </c>
      <c r="H10" s="152">
        <v>15</v>
      </c>
      <c r="I10" s="152">
        <v>9</v>
      </c>
      <c r="J10" s="152">
        <v>9</v>
      </c>
      <c r="K10" s="152">
        <v>9</v>
      </c>
      <c r="L10" s="152">
        <v>9</v>
      </c>
      <c r="M10" s="152">
        <v>0</v>
      </c>
      <c r="N10" s="153"/>
      <c r="O10" s="154">
        <f t="shared" si="0"/>
        <v>75</v>
      </c>
      <c r="P10" s="180" t="s">
        <v>105</v>
      </c>
      <c r="Q10" s="155">
        <f t="shared" si="1"/>
        <v>0</v>
      </c>
      <c r="S10" s="189" t="s">
        <v>91</v>
      </c>
      <c r="T10" s="192">
        <v>60</v>
      </c>
    </row>
    <row r="11" spans="1:75" ht="15.75" customHeight="1" x14ac:dyDescent="0.3">
      <c r="A11" s="150">
        <v>7</v>
      </c>
      <c r="B11" s="151">
        <v>29</v>
      </c>
      <c r="C11" s="152">
        <v>18</v>
      </c>
      <c r="D11" s="152">
        <v>12</v>
      </c>
      <c r="E11" s="152">
        <v>6</v>
      </c>
      <c r="F11" s="152">
        <v>12</v>
      </c>
      <c r="G11" s="152">
        <v>15</v>
      </c>
      <c r="H11" s="152">
        <v>15</v>
      </c>
      <c r="I11" s="152">
        <v>12</v>
      </c>
      <c r="J11" s="152">
        <v>9</v>
      </c>
      <c r="K11" s="152">
        <v>9</v>
      </c>
      <c r="L11" s="152">
        <v>9</v>
      </c>
      <c r="M11" s="152">
        <v>6</v>
      </c>
      <c r="N11" s="153"/>
      <c r="O11" s="154">
        <f t="shared" si="0"/>
        <v>123</v>
      </c>
      <c r="P11" s="180" t="s">
        <v>105</v>
      </c>
      <c r="Q11" s="155">
        <f t="shared" si="1"/>
        <v>36</v>
      </c>
      <c r="S11" s="189" t="s">
        <v>92</v>
      </c>
      <c r="T11" s="192">
        <v>60</v>
      </c>
    </row>
    <row r="12" spans="1:75" ht="15.75" customHeight="1" x14ac:dyDescent="0.3">
      <c r="A12" s="150">
        <v>8</v>
      </c>
      <c r="B12" s="187">
        <v>28</v>
      </c>
      <c r="C12" s="152">
        <v>21</v>
      </c>
      <c r="D12" s="152">
        <v>12</v>
      </c>
      <c r="E12" s="152">
        <v>6</v>
      </c>
      <c r="F12" s="152">
        <v>9</v>
      </c>
      <c r="G12" s="152">
        <v>15</v>
      </c>
      <c r="H12" s="152">
        <v>15</v>
      </c>
      <c r="I12" s="152">
        <v>12</v>
      </c>
      <c r="J12" s="152">
        <v>12</v>
      </c>
      <c r="K12" s="152">
        <v>9</v>
      </c>
      <c r="L12" s="152">
        <v>9</v>
      </c>
      <c r="M12" s="152">
        <v>6</v>
      </c>
      <c r="N12" s="153"/>
      <c r="O12" s="154">
        <f t="shared" si="0"/>
        <v>126</v>
      </c>
      <c r="P12" s="180" t="s">
        <v>105</v>
      </c>
      <c r="Q12" s="155">
        <f t="shared" si="1"/>
        <v>39</v>
      </c>
      <c r="S12" s="189" t="s">
        <v>116</v>
      </c>
      <c r="T12" s="192">
        <v>972</v>
      </c>
    </row>
    <row r="13" spans="1:75" ht="15.75" customHeight="1" x14ac:dyDescent="0.3">
      <c r="A13" s="150">
        <v>9</v>
      </c>
      <c r="B13" s="151">
        <v>34</v>
      </c>
      <c r="C13" s="152">
        <v>24</v>
      </c>
      <c r="D13" s="152">
        <v>12</v>
      </c>
      <c r="E13" s="152">
        <v>7</v>
      </c>
      <c r="F13" s="152">
        <v>9</v>
      </c>
      <c r="G13" s="152">
        <v>11</v>
      </c>
      <c r="H13" s="152">
        <v>15</v>
      </c>
      <c r="I13" s="152">
        <v>9</v>
      </c>
      <c r="J13" s="152">
        <v>10</v>
      </c>
      <c r="K13" s="152">
        <v>10</v>
      </c>
      <c r="L13" s="152">
        <v>12</v>
      </c>
      <c r="M13" s="152">
        <v>3</v>
      </c>
      <c r="N13" s="153"/>
      <c r="O13" s="154">
        <f t="shared" si="0"/>
        <v>122</v>
      </c>
      <c r="P13" s="180" t="s">
        <v>102</v>
      </c>
      <c r="Q13" s="155">
        <f t="shared" si="1"/>
        <v>43</v>
      </c>
    </row>
    <row r="14" spans="1:75" ht="15.75" customHeight="1" x14ac:dyDescent="0.3">
      <c r="A14" s="150">
        <v>10</v>
      </c>
      <c r="B14" s="151">
        <v>50</v>
      </c>
      <c r="C14" s="152">
        <v>21</v>
      </c>
      <c r="D14" s="152">
        <v>13</v>
      </c>
      <c r="E14" s="152">
        <v>9</v>
      </c>
      <c r="F14" s="152">
        <v>9</v>
      </c>
      <c r="G14" s="152">
        <v>11</v>
      </c>
      <c r="H14" s="152">
        <v>15</v>
      </c>
      <c r="I14" s="152">
        <v>9</v>
      </c>
      <c r="J14" s="152">
        <v>9</v>
      </c>
      <c r="K14" s="152">
        <v>9</v>
      </c>
      <c r="L14" s="152">
        <v>12</v>
      </c>
      <c r="M14" s="152">
        <v>3</v>
      </c>
      <c r="N14" s="153"/>
      <c r="O14" s="154">
        <f t="shared" si="0"/>
        <v>120</v>
      </c>
      <c r="P14" s="180" t="s">
        <v>102</v>
      </c>
      <c r="Q14" s="155">
        <f t="shared" si="1"/>
        <v>43</v>
      </c>
    </row>
    <row r="15" spans="1:75" ht="15.75" customHeight="1" x14ac:dyDescent="0.3">
      <c r="A15" s="150">
        <v>11</v>
      </c>
      <c r="B15" s="151">
        <v>186</v>
      </c>
      <c r="C15" s="152">
        <v>18</v>
      </c>
      <c r="D15" s="152">
        <v>13</v>
      </c>
      <c r="E15" s="152">
        <v>6</v>
      </c>
      <c r="F15" s="152">
        <v>9</v>
      </c>
      <c r="G15" s="152">
        <v>9</v>
      </c>
      <c r="H15" s="152">
        <v>15</v>
      </c>
      <c r="I15" s="152">
        <v>9</v>
      </c>
      <c r="J15" s="152">
        <v>9</v>
      </c>
      <c r="K15" s="152">
        <v>9</v>
      </c>
      <c r="L15" s="152">
        <v>12</v>
      </c>
      <c r="M15" s="152">
        <v>1</v>
      </c>
      <c r="N15" s="153"/>
      <c r="O15" s="154">
        <f t="shared" si="0"/>
        <v>110</v>
      </c>
      <c r="P15" s="180" t="s">
        <v>103</v>
      </c>
      <c r="Q15" s="155">
        <f t="shared" si="1"/>
        <v>37</v>
      </c>
      <c r="R15" s="181"/>
    </row>
    <row r="16" spans="1:75" ht="15.75" customHeight="1" x14ac:dyDescent="0.3">
      <c r="A16" s="150">
        <v>12</v>
      </c>
      <c r="B16" s="151">
        <v>158</v>
      </c>
      <c r="C16" s="152">
        <v>24</v>
      </c>
      <c r="D16" s="152">
        <v>15</v>
      </c>
      <c r="E16" s="152">
        <v>9</v>
      </c>
      <c r="F16" s="152">
        <v>9</v>
      </c>
      <c r="G16" s="152">
        <v>11</v>
      </c>
      <c r="H16" s="152">
        <v>15</v>
      </c>
      <c r="I16" s="152">
        <v>9</v>
      </c>
      <c r="J16" s="152">
        <v>9</v>
      </c>
      <c r="K16" s="152">
        <v>9</v>
      </c>
      <c r="L16" s="152">
        <v>12</v>
      </c>
      <c r="M16" s="152">
        <v>3</v>
      </c>
      <c r="N16" s="153"/>
      <c r="O16" s="154">
        <f t="shared" si="0"/>
        <v>125</v>
      </c>
      <c r="P16" s="180" t="s">
        <v>103</v>
      </c>
      <c r="Q16" s="155">
        <f t="shared" si="1"/>
        <v>48</v>
      </c>
    </row>
    <row r="17" spans="1:17" ht="15.75" customHeight="1" x14ac:dyDescent="0.3">
      <c r="A17" s="150">
        <v>13</v>
      </c>
      <c r="B17" s="151">
        <v>123</v>
      </c>
      <c r="C17" s="150">
        <v>21</v>
      </c>
      <c r="D17" s="150">
        <v>15</v>
      </c>
      <c r="E17" s="150">
        <v>6</v>
      </c>
      <c r="F17" s="150">
        <v>9</v>
      </c>
      <c r="G17" s="150">
        <v>9</v>
      </c>
      <c r="H17" s="150">
        <v>15</v>
      </c>
      <c r="I17" s="150">
        <v>6</v>
      </c>
      <c r="J17" s="150">
        <v>6</v>
      </c>
      <c r="K17" s="150">
        <v>6</v>
      </c>
      <c r="L17" s="150">
        <v>9</v>
      </c>
      <c r="M17" s="150">
        <v>3</v>
      </c>
      <c r="N17" s="150"/>
      <c r="O17" s="154">
        <f t="shared" si="0"/>
        <v>105</v>
      </c>
      <c r="P17" s="180" t="s">
        <v>247</v>
      </c>
      <c r="Q17" s="155">
        <f t="shared" si="1"/>
        <v>42</v>
      </c>
    </row>
    <row r="18" spans="1:17" ht="15.75" customHeight="1" x14ac:dyDescent="0.3">
      <c r="A18" s="150">
        <v>14</v>
      </c>
      <c r="B18" s="151">
        <v>94</v>
      </c>
      <c r="C18" s="150">
        <v>24</v>
      </c>
      <c r="D18" s="150">
        <v>12</v>
      </c>
      <c r="E18" s="150">
        <v>0</v>
      </c>
      <c r="F18" s="150">
        <v>9</v>
      </c>
      <c r="G18" s="150">
        <v>12</v>
      </c>
      <c r="H18" s="150">
        <v>15</v>
      </c>
      <c r="I18" s="150">
        <v>6</v>
      </c>
      <c r="J18" s="150">
        <v>6</v>
      </c>
      <c r="K18" s="150">
        <v>9</v>
      </c>
      <c r="L18" s="150">
        <v>9</v>
      </c>
      <c r="M18" s="150">
        <v>6</v>
      </c>
      <c r="N18" s="150"/>
      <c r="O18" s="154">
        <f t="shared" si="0"/>
        <v>108</v>
      </c>
      <c r="P18" s="180" t="s">
        <v>247</v>
      </c>
      <c r="Q18" s="155">
        <f t="shared" si="1"/>
        <v>36</v>
      </c>
    </row>
    <row r="19" spans="1:17" ht="15.75" customHeight="1" x14ac:dyDescent="0.3">
      <c r="A19" s="150">
        <v>15</v>
      </c>
      <c r="B19" s="151">
        <v>16</v>
      </c>
      <c r="C19" s="152">
        <v>21</v>
      </c>
      <c r="D19" s="152">
        <v>12</v>
      </c>
      <c r="E19" s="152">
        <v>0</v>
      </c>
      <c r="F19" s="152">
        <v>9</v>
      </c>
      <c r="G19" s="152">
        <v>12</v>
      </c>
      <c r="H19" s="152">
        <v>15</v>
      </c>
      <c r="I19" s="152">
        <v>6</v>
      </c>
      <c r="J19" s="152">
        <v>6</v>
      </c>
      <c r="K19" s="152">
        <v>9</v>
      </c>
      <c r="L19" s="152">
        <v>9</v>
      </c>
      <c r="M19" s="152">
        <v>3</v>
      </c>
      <c r="N19" s="153"/>
      <c r="O19" s="154">
        <f t="shared" si="0"/>
        <v>102</v>
      </c>
      <c r="P19" s="180" t="s">
        <v>247</v>
      </c>
      <c r="Q19" s="155">
        <f t="shared" si="1"/>
        <v>33</v>
      </c>
    </row>
    <row r="20" spans="1:17" ht="15.75" customHeight="1" x14ac:dyDescent="0.3">
      <c r="A20" s="150">
        <v>16</v>
      </c>
      <c r="B20" s="151">
        <v>24</v>
      </c>
      <c r="C20" s="152">
        <v>21</v>
      </c>
      <c r="D20" s="152">
        <v>15</v>
      </c>
      <c r="E20" s="152">
        <v>0</v>
      </c>
      <c r="F20" s="152">
        <v>9</v>
      </c>
      <c r="G20" s="152">
        <v>12</v>
      </c>
      <c r="H20" s="152">
        <v>15</v>
      </c>
      <c r="I20" s="152">
        <v>6</v>
      </c>
      <c r="J20" s="152">
        <v>6</v>
      </c>
      <c r="K20" s="152">
        <v>9</v>
      </c>
      <c r="L20" s="152">
        <v>9</v>
      </c>
      <c r="M20" s="152">
        <v>3</v>
      </c>
      <c r="N20" s="153"/>
      <c r="O20" s="154">
        <f t="shared" si="0"/>
        <v>105</v>
      </c>
      <c r="P20" s="180" t="s">
        <v>247</v>
      </c>
      <c r="Q20" s="155">
        <f t="shared" si="1"/>
        <v>36</v>
      </c>
    </row>
    <row r="21" spans="1:17" ht="15.75" customHeight="1" x14ac:dyDescent="0.3">
      <c r="A21" s="150">
        <v>17</v>
      </c>
      <c r="B21" s="151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4" t="str">
        <f t="shared" si="0"/>
        <v/>
      </c>
      <c r="P21" s="180"/>
      <c r="Q21" s="155">
        <f t="shared" si="1"/>
        <v>0</v>
      </c>
    </row>
    <row r="22" spans="1:17" ht="15.75" customHeight="1" x14ac:dyDescent="0.3">
      <c r="A22" s="150">
        <v>18</v>
      </c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4"/>
      <c r="P22" s="180"/>
      <c r="Q22" s="155">
        <f t="shared" si="1"/>
        <v>0</v>
      </c>
    </row>
    <row r="23" spans="1:17" ht="15.75" customHeight="1" x14ac:dyDescent="0.3">
      <c r="A23" s="150">
        <v>19</v>
      </c>
      <c r="B23" s="15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4"/>
      <c r="P23" s="180"/>
      <c r="Q23" s="155">
        <f t="shared" si="1"/>
        <v>0</v>
      </c>
    </row>
    <row r="24" spans="1:17" ht="15.75" customHeight="1" x14ac:dyDescent="0.3">
      <c r="A24" s="150">
        <v>20</v>
      </c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/>
      <c r="O24" s="154"/>
      <c r="P24" s="182"/>
      <c r="Q24" s="155">
        <f t="shared" si="1"/>
        <v>0</v>
      </c>
    </row>
    <row r="25" spans="1:17" ht="15.75" customHeight="1" x14ac:dyDescent="0.3">
      <c r="A25" s="150">
        <v>21</v>
      </c>
      <c r="B25" s="151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4"/>
      <c r="P25" s="180"/>
      <c r="Q25" s="155">
        <f t="shared" si="1"/>
        <v>0</v>
      </c>
    </row>
    <row r="26" spans="1:17" ht="15.75" customHeight="1" x14ac:dyDescent="0.3">
      <c r="A26" s="150">
        <v>22</v>
      </c>
      <c r="B26" s="151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4"/>
      <c r="P26" s="180"/>
      <c r="Q26" s="155">
        <f t="shared" si="1"/>
        <v>0</v>
      </c>
    </row>
    <row r="27" spans="1:17" ht="15.75" customHeight="1" x14ac:dyDescent="0.3">
      <c r="A27" s="150">
        <v>23</v>
      </c>
      <c r="B27" s="15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4"/>
      <c r="P27" s="182"/>
      <c r="Q27" s="155">
        <f t="shared" si="1"/>
        <v>0</v>
      </c>
    </row>
    <row r="28" spans="1:17" ht="15.75" customHeight="1" x14ac:dyDescent="0.3">
      <c r="A28" s="150">
        <v>24</v>
      </c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3"/>
      <c r="O28" s="154"/>
      <c r="P28" s="180"/>
      <c r="Q28" s="155">
        <f t="shared" si="1"/>
        <v>0</v>
      </c>
    </row>
    <row r="29" spans="1:17" ht="15.75" customHeight="1" x14ac:dyDescent="0.3">
      <c r="A29" s="150">
        <v>25</v>
      </c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154" t="str">
        <f t="shared" ref="O29:O44" si="2">IF(B29="","",SUM(C29:M29)-(N29))</f>
        <v/>
      </c>
      <c r="P29" s="180"/>
      <c r="Q29" s="155">
        <f t="shared" si="1"/>
        <v>0</v>
      </c>
    </row>
    <row r="30" spans="1:17" ht="15.75" customHeight="1" x14ac:dyDescent="0.3">
      <c r="A30" s="150">
        <v>26</v>
      </c>
      <c r="B30" s="151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4" t="str">
        <f t="shared" si="2"/>
        <v/>
      </c>
      <c r="P30" s="180"/>
      <c r="Q30" s="155">
        <f t="shared" si="1"/>
        <v>0</v>
      </c>
    </row>
    <row r="31" spans="1:17" ht="15.75" customHeight="1" x14ac:dyDescent="0.3">
      <c r="A31" s="150">
        <v>27</v>
      </c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  <c r="O31" s="154" t="str">
        <f t="shared" si="2"/>
        <v/>
      </c>
      <c r="P31" s="180"/>
      <c r="Q31" s="155">
        <f t="shared" si="1"/>
        <v>0</v>
      </c>
    </row>
    <row r="32" spans="1:17" ht="15.75" customHeight="1" x14ac:dyDescent="0.3">
      <c r="A32" s="150">
        <v>28</v>
      </c>
      <c r="B32" s="151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4" t="str">
        <f t="shared" si="2"/>
        <v/>
      </c>
      <c r="P32" s="180"/>
      <c r="Q32" s="155">
        <f t="shared" si="1"/>
        <v>0</v>
      </c>
    </row>
    <row r="33" spans="1:17" ht="15.75" customHeight="1" x14ac:dyDescent="0.3">
      <c r="A33" s="150">
        <v>29</v>
      </c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154" t="str">
        <f t="shared" si="2"/>
        <v/>
      </c>
      <c r="P33" s="180"/>
      <c r="Q33" s="155">
        <f t="shared" si="1"/>
        <v>0</v>
      </c>
    </row>
    <row r="34" spans="1:17" ht="15.75" customHeight="1" x14ac:dyDescent="0.3">
      <c r="A34" s="150">
        <v>30</v>
      </c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154" t="str">
        <f t="shared" si="2"/>
        <v/>
      </c>
      <c r="P34" s="180"/>
      <c r="Q34" s="155">
        <f t="shared" si="1"/>
        <v>0</v>
      </c>
    </row>
    <row r="35" spans="1:17" ht="15.75" customHeight="1" x14ac:dyDescent="0.3">
      <c r="A35" s="150">
        <v>31</v>
      </c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154" t="str">
        <f t="shared" si="2"/>
        <v/>
      </c>
      <c r="P35" s="180"/>
      <c r="Q35" s="155">
        <f t="shared" si="1"/>
        <v>0</v>
      </c>
    </row>
    <row r="36" spans="1:17" ht="15.75" customHeight="1" x14ac:dyDescent="0.3">
      <c r="A36" s="150">
        <v>32</v>
      </c>
      <c r="B36" s="151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4" t="str">
        <f t="shared" si="2"/>
        <v/>
      </c>
      <c r="P36" s="180"/>
      <c r="Q36" s="155">
        <f t="shared" si="1"/>
        <v>0</v>
      </c>
    </row>
    <row r="37" spans="1:17" ht="15.75" customHeight="1" x14ac:dyDescent="0.3">
      <c r="A37" s="150"/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154" t="str">
        <f t="shared" si="2"/>
        <v/>
      </c>
      <c r="P37" s="180"/>
      <c r="Q37" s="155">
        <f t="shared" si="1"/>
        <v>0</v>
      </c>
    </row>
    <row r="38" spans="1:17" ht="15.75" customHeight="1" x14ac:dyDescent="0.3">
      <c r="A38" s="150"/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4" t="str">
        <f t="shared" si="2"/>
        <v/>
      </c>
      <c r="P38" s="180"/>
      <c r="Q38" s="155">
        <f t="shared" si="1"/>
        <v>0</v>
      </c>
    </row>
    <row r="39" spans="1:17" ht="15.75" customHeight="1" x14ac:dyDescent="0.3">
      <c r="A39" s="150"/>
      <c r="B39" s="151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4" t="str">
        <f t="shared" si="2"/>
        <v/>
      </c>
      <c r="P39" s="180"/>
      <c r="Q39" s="155">
        <f t="shared" si="1"/>
        <v>0</v>
      </c>
    </row>
    <row r="40" spans="1:17" ht="15.75" customHeight="1" x14ac:dyDescent="0.3">
      <c r="A40" s="150"/>
      <c r="B40" s="151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4" t="str">
        <f t="shared" si="2"/>
        <v/>
      </c>
      <c r="P40" s="180"/>
      <c r="Q40" s="155">
        <f t="shared" si="1"/>
        <v>0</v>
      </c>
    </row>
    <row r="41" spans="1:17" ht="15.75" customHeight="1" x14ac:dyDescent="0.3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3"/>
      <c r="O41" s="154" t="str">
        <f t="shared" si="2"/>
        <v/>
      </c>
      <c r="P41" s="180"/>
      <c r="Q41" s="155">
        <f t="shared" si="1"/>
        <v>0</v>
      </c>
    </row>
    <row r="42" spans="1:17" ht="15.75" customHeight="1" x14ac:dyDescent="0.3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4" t="str">
        <f t="shared" si="2"/>
        <v/>
      </c>
      <c r="P42" s="180"/>
      <c r="Q42" s="155">
        <f t="shared" si="1"/>
        <v>0</v>
      </c>
    </row>
    <row r="43" spans="1:17" ht="15.75" customHeight="1" x14ac:dyDescent="0.3">
      <c r="A43" s="150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4" t="str">
        <f t="shared" si="2"/>
        <v/>
      </c>
      <c r="P43" s="180"/>
      <c r="Q43" s="155">
        <f t="shared" si="1"/>
        <v>0</v>
      </c>
    </row>
    <row r="44" spans="1:17" ht="15.75" customHeight="1" x14ac:dyDescent="0.3">
      <c r="A44" s="150"/>
      <c r="B44" s="151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4" t="str">
        <f t="shared" si="2"/>
        <v/>
      </c>
      <c r="P44" s="180"/>
      <c r="Q44" s="155">
        <f t="shared" si="1"/>
        <v>0</v>
      </c>
    </row>
  </sheetData>
  <mergeCells count="9"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W44"/>
  <sheetViews>
    <sheetView workbookViewId="0">
      <selection activeCell="S18" sqref="S18"/>
    </sheetView>
  </sheetViews>
  <sheetFormatPr defaultColWidth="9.109375" defaultRowHeight="17.399999999999999" x14ac:dyDescent="0.3"/>
  <cols>
    <col min="1" max="1" width="4.109375" style="54" customWidth="1"/>
    <col min="2" max="2" width="9.5546875" style="156" customWidth="1"/>
    <col min="3" max="14" width="4.6640625" style="54" customWidth="1"/>
    <col min="15" max="15" width="5.44140625" style="47" customWidth="1"/>
    <col min="16" max="16" width="7.88671875" style="157" customWidth="1"/>
    <col min="17" max="17" width="11.109375" style="47" bestFit="1" customWidth="1"/>
    <col min="18" max="18" width="9.109375" style="47"/>
    <col min="19" max="19" width="22.33203125" style="190" bestFit="1" customWidth="1"/>
    <col min="20" max="20" width="9.109375" style="163"/>
    <col min="21" max="16384" width="9.109375" style="47"/>
  </cols>
  <sheetData>
    <row r="1" spans="1:75" x14ac:dyDescent="0.3">
      <c r="N1" s="281" t="s">
        <v>107</v>
      </c>
      <c r="O1" s="282"/>
      <c r="P1" s="183">
        <v>1</v>
      </c>
      <c r="S1" s="188" t="s">
        <v>117</v>
      </c>
      <c r="T1" s="191" t="s">
        <v>118</v>
      </c>
    </row>
    <row r="2" spans="1:75" ht="15.75" customHeight="1" x14ac:dyDescent="0.3">
      <c r="A2" s="283" t="s">
        <v>50</v>
      </c>
      <c r="B2" s="284"/>
      <c r="C2" s="284"/>
      <c r="D2" s="285" t="s">
        <v>141</v>
      </c>
      <c r="E2" s="285"/>
      <c r="F2" s="285"/>
      <c r="G2" s="285"/>
      <c r="H2" s="285"/>
      <c r="I2" s="286"/>
      <c r="J2" s="286"/>
      <c r="K2" s="287"/>
      <c r="N2" s="281" t="s">
        <v>108</v>
      </c>
      <c r="O2" s="282"/>
      <c r="P2" s="183">
        <v>0</v>
      </c>
      <c r="Q2" s="185" t="s">
        <v>110</v>
      </c>
      <c r="R2" s="174"/>
      <c r="S2" s="189" t="s">
        <v>111</v>
      </c>
      <c r="T2" s="192">
        <f>MAX(O5:O36)</f>
        <v>99</v>
      </c>
    </row>
    <row r="3" spans="1:75" ht="15.75" customHeight="1" x14ac:dyDescent="0.25">
      <c r="A3" s="283" t="s">
        <v>0</v>
      </c>
      <c r="B3" s="284"/>
      <c r="C3" s="284"/>
      <c r="D3" s="288" t="s">
        <v>142</v>
      </c>
      <c r="E3" s="288"/>
      <c r="F3" s="289"/>
      <c r="G3" s="290" t="s">
        <v>104</v>
      </c>
      <c r="H3" s="291"/>
      <c r="I3" s="291"/>
      <c r="J3" s="292" t="s">
        <v>245</v>
      </c>
      <c r="K3" s="293"/>
      <c r="L3" s="175"/>
      <c r="M3" s="176"/>
      <c r="N3" s="281" t="s">
        <v>109</v>
      </c>
      <c r="O3" s="282"/>
      <c r="P3" s="184">
        <v>0</v>
      </c>
      <c r="Q3" s="186">
        <f>SUM((P1*4)+(P2*2)+P3)</f>
        <v>4</v>
      </c>
      <c r="R3" s="177"/>
      <c r="S3" s="189" t="s">
        <v>112</v>
      </c>
      <c r="T3" s="192">
        <f>MAX(C5:C36)</f>
        <v>12</v>
      </c>
    </row>
    <row r="4" spans="1:75" s="44" customFormat="1" ht="21" customHeight="1" x14ac:dyDescent="0.2">
      <c r="A4" s="173"/>
      <c r="B4" s="144" t="s">
        <v>1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  <c r="J4" s="145" t="s">
        <v>10</v>
      </c>
      <c r="K4" s="145" t="s">
        <v>11</v>
      </c>
      <c r="L4" s="145" t="s">
        <v>33</v>
      </c>
      <c r="M4" s="145" t="s">
        <v>13</v>
      </c>
      <c r="N4" s="146" t="s">
        <v>14</v>
      </c>
      <c r="O4" s="147" t="s">
        <v>100</v>
      </c>
      <c r="P4" s="148" t="s">
        <v>106</v>
      </c>
      <c r="Q4" s="42" t="s">
        <v>18</v>
      </c>
      <c r="R4" s="178"/>
      <c r="S4" s="189" t="s">
        <v>51</v>
      </c>
      <c r="T4" s="192">
        <v>102</v>
      </c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</row>
    <row r="5" spans="1:75" ht="15.75" customHeight="1" x14ac:dyDescent="0.3">
      <c r="A5" s="150">
        <v>1</v>
      </c>
      <c r="B5" s="151">
        <v>14</v>
      </c>
      <c r="C5" s="152">
        <v>12</v>
      </c>
      <c r="D5" s="152">
        <v>9</v>
      </c>
      <c r="E5" s="152">
        <v>0</v>
      </c>
      <c r="F5" s="152">
        <v>6</v>
      </c>
      <c r="G5" s="152">
        <v>0</v>
      </c>
      <c r="H5" s="152">
        <v>15</v>
      </c>
      <c r="I5" s="152">
        <v>9</v>
      </c>
      <c r="J5" s="152">
        <v>6</v>
      </c>
      <c r="K5" s="152">
        <v>9</v>
      </c>
      <c r="L5" s="152">
        <v>9</v>
      </c>
      <c r="M5" s="152"/>
      <c r="N5" s="153"/>
      <c r="O5" s="154">
        <f t="shared" ref="O5:O21" si="0">IF(B5="","",SUM(C5:M5)-(N5))</f>
        <v>75</v>
      </c>
      <c r="P5" s="180" t="s">
        <v>105</v>
      </c>
      <c r="Q5" s="155">
        <f t="shared" ref="Q5:Q44" si="1">SUM(C5:E5)</f>
        <v>21</v>
      </c>
      <c r="S5" s="189" t="s">
        <v>113</v>
      </c>
      <c r="T5" s="192">
        <v>369</v>
      </c>
    </row>
    <row r="6" spans="1:75" ht="15.75" customHeight="1" x14ac:dyDescent="0.3">
      <c r="A6" s="150">
        <v>2</v>
      </c>
      <c r="B6" s="151">
        <v>23</v>
      </c>
      <c r="C6" s="152">
        <v>12</v>
      </c>
      <c r="D6" s="152">
        <v>9</v>
      </c>
      <c r="E6" s="152">
        <v>6</v>
      </c>
      <c r="F6" s="152">
        <v>6</v>
      </c>
      <c r="G6" s="152">
        <v>15</v>
      </c>
      <c r="H6" s="152">
        <v>15</v>
      </c>
      <c r="I6" s="152">
        <v>9</v>
      </c>
      <c r="J6" s="152">
        <v>6</v>
      </c>
      <c r="K6" s="152">
        <v>9</v>
      </c>
      <c r="L6" s="152">
        <v>12</v>
      </c>
      <c r="M6" s="152"/>
      <c r="N6" s="153"/>
      <c r="O6" s="154">
        <f t="shared" si="0"/>
        <v>99</v>
      </c>
      <c r="P6" s="180" t="s">
        <v>105</v>
      </c>
      <c r="Q6" s="155">
        <f t="shared" si="1"/>
        <v>27</v>
      </c>
      <c r="S6" s="189" t="s">
        <v>114</v>
      </c>
      <c r="T6" s="192" t="s">
        <v>297</v>
      </c>
    </row>
    <row r="7" spans="1:75" ht="15.75" customHeight="1" x14ac:dyDescent="0.3">
      <c r="A7" s="150">
        <v>3</v>
      </c>
      <c r="B7" s="151">
        <v>17</v>
      </c>
      <c r="C7" s="150">
        <v>12</v>
      </c>
      <c r="D7" s="150">
        <v>9</v>
      </c>
      <c r="E7" s="150">
        <v>6</v>
      </c>
      <c r="F7" s="150">
        <v>9</v>
      </c>
      <c r="G7" s="150">
        <v>15</v>
      </c>
      <c r="H7" s="150">
        <v>15</v>
      </c>
      <c r="I7" s="150">
        <v>9</v>
      </c>
      <c r="J7" s="150">
        <v>6</v>
      </c>
      <c r="K7" s="150">
        <v>9</v>
      </c>
      <c r="L7" s="150">
        <v>9</v>
      </c>
      <c r="M7" s="150"/>
      <c r="N7" s="150"/>
      <c r="O7" s="154">
        <f t="shared" si="0"/>
        <v>99</v>
      </c>
      <c r="P7" s="180" t="s">
        <v>105</v>
      </c>
      <c r="Q7" s="155">
        <f t="shared" si="1"/>
        <v>27</v>
      </c>
      <c r="S7" s="189" t="s">
        <v>115</v>
      </c>
      <c r="T7" s="192" t="s">
        <v>297</v>
      </c>
    </row>
    <row r="8" spans="1:75" ht="15.75" customHeight="1" x14ac:dyDescent="0.3">
      <c r="A8" s="150">
        <v>4</v>
      </c>
      <c r="B8" s="151">
        <v>11</v>
      </c>
      <c r="C8" s="152">
        <v>12</v>
      </c>
      <c r="D8" s="152">
        <v>9</v>
      </c>
      <c r="E8" s="152">
        <v>6</v>
      </c>
      <c r="F8" s="152">
        <v>6</v>
      </c>
      <c r="G8" s="152">
        <v>15</v>
      </c>
      <c r="H8" s="152">
        <v>15</v>
      </c>
      <c r="I8" s="152">
        <v>9</v>
      </c>
      <c r="J8" s="152">
        <v>9</v>
      </c>
      <c r="K8" s="152">
        <v>6</v>
      </c>
      <c r="L8" s="152">
        <v>9</v>
      </c>
      <c r="M8" s="152"/>
      <c r="N8" s="153"/>
      <c r="O8" s="154">
        <f t="shared" si="0"/>
        <v>96</v>
      </c>
      <c r="P8" s="180" t="s">
        <v>105</v>
      </c>
      <c r="Q8" s="155">
        <f t="shared" si="1"/>
        <v>27</v>
      </c>
      <c r="S8" s="189" t="s">
        <v>78</v>
      </c>
      <c r="T8" s="192">
        <v>48</v>
      </c>
    </row>
    <row r="9" spans="1:75" ht="15.75" customHeight="1" x14ac:dyDescent="0.3">
      <c r="A9" s="150">
        <v>5</v>
      </c>
      <c r="B9" s="187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3"/>
      <c r="O9" s="154" t="str">
        <f t="shared" si="0"/>
        <v/>
      </c>
      <c r="P9" s="180"/>
      <c r="Q9" s="155">
        <f t="shared" si="1"/>
        <v>0</v>
      </c>
      <c r="S9" s="189" t="s">
        <v>79</v>
      </c>
      <c r="T9" s="192">
        <v>36</v>
      </c>
    </row>
    <row r="10" spans="1:75" ht="15.75" customHeight="1" x14ac:dyDescent="0.3">
      <c r="A10" s="150">
        <v>6</v>
      </c>
      <c r="B10" s="187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3"/>
      <c r="O10" s="154" t="str">
        <f t="shared" si="0"/>
        <v/>
      </c>
      <c r="P10" s="180"/>
      <c r="Q10" s="155">
        <f t="shared" si="1"/>
        <v>0</v>
      </c>
      <c r="S10" s="189" t="s">
        <v>91</v>
      </c>
      <c r="T10" s="192">
        <v>60</v>
      </c>
    </row>
    <row r="11" spans="1:75" ht="15.75" customHeight="1" x14ac:dyDescent="0.3">
      <c r="A11" s="150">
        <v>7</v>
      </c>
      <c r="B11" s="151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3"/>
      <c r="O11" s="154" t="str">
        <f t="shared" si="0"/>
        <v/>
      </c>
      <c r="P11" s="180"/>
      <c r="Q11" s="155">
        <f t="shared" si="1"/>
        <v>0</v>
      </c>
      <c r="S11" s="189" t="s">
        <v>92</v>
      </c>
      <c r="T11" s="192">
        <v>45</v>
      </c>
    </row>
    <row r="12" spans="1:75" ht="15.75" customHeight="1" x14ac:dyDescent="0.3">
      <c r="A12" s="150">
        <v>8</v>
      </c>
      <c r="B12" s="187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3"/>
      <c r="O12" s="154" t="str">
        <f t="shared" si="0"/>
        <v/>
      </c>
      <c r="P12" s="180"/>
      <c r="Q12" s="155">
        <f t="shared" si="1"/>
        <v>0</v>
      </c>
      <c r="S12" s="189" t="s">
        <v>116</v>
      </c>
      <c r="T12" s="192">
        <v>369</v>
      </c>
    </row>
    <row r="13" spans="1:75" ht="15.75" customHeight="1" x14ac:dyDescent="0.3">
      <c r="A13" s="150">
        <v>9</v>
      </c>
      <c r="B13" s="151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3"/>
      <c r="O13" s="154" t="str">
        <f t="shared" si="0"/>
        <v/>
      </c>
      <c r="P13" s="180"/>
      <c r="Q13" s="155">
        <f t="shared" si="1"/>
        <v>0</v>
      </c>
    </row>
    <row r="14" spans="1:75" ht="15.75" customHeight="1" x14ac:dyDescent="0.3">
      <c r="A14" s="150">
        <v>10</v>
      </c>
      <c r="B14" s="151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3"/>
      <c r="O14" s="154" t="str">
        <f t="shared" si="0"/>
        <v/>
      </c>
      <c r="P14" s="180"/>
      <c r="Q14" s="155">
        <f t="shared" si="1"/>
        <v>0</v>
      </c>
    </row>
    <row r="15" spans="1:75" ht="15.75" customHeight="1" x14ac:dyDescent="0.3">
      <c r="A15" s="150">
        <v>11</v>
      </c>
      <c r="B15" s="151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3"/>
      <c r="O15" s="154" t="str">
        <f t="shared" si="0"/>
        <v/>
      </c>
      <c r="P15" s="180"/>
      <c r="Q15" s="155">
        <f t="shared" si="1"/>
        <v>0</v>
      </c>
      <c r="R15" s="181"/>
    </row>
    <row r="16" spans="1:75" ht="15.75" customHeight="1" x14ac:dyDescent="0.3">
      <c r="A16" s="150">
        <v>12</v>
      </c>
      <c r="B16" s="151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3"/>
      <c r="O16" s="154" t="str">
        <f t="shared" si="0"/>
        <v/>
      </c>
      <c r="P16" s="180"/>
      <c r="Q16" s="155">
        <f t="shared" si="1"/>
        <v>0</v>
      </c>
    </row>
    <row r="17" spans="1:17" ht="15.75" customHeight="1" x14ac:dyDescent="0.3">
      <c r="A17" s="150">
        <v>13</v>
      </c>
      <c r="B17" s="151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4" t="str">
        <f t="shared" si="0"/>
        <v/>
      </c>
      <c r="P17" s="180"/>
      <c r="Q17" s="155">
        <f t="shared" si="1"/>
        <v>0</v>
      </c>
    </row>
    <row r="18" spans="1:17" ht="15.75" customHeight="1" x14ac:dyDescent="0.3">
      <c r="A18" s="150">
        <v>14</v>
      </c>
      <c r="B18" s="151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4" t="str">
        <f t="shared" si="0"/>
        <v/>
      </c>
      <c r="P18" s="180"/>
      <c r="Q18" s="155">
        <f t="shared" si="1"/>
        <v>0</v>
      </c>
    </row>
    <row r="19" spans="1:17" ht="15.75" customHeight="1" x14ac:dyDescent="0.3">
      <c r="A19" s="150">
        <v>15</v>
      </c>
      <c r="B19" s="151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3"/>
      <c r="O19" s="154" t="str">
        <f t="shared" si="0"/>
        <v/>
      </c>
      <c r="P19" s="182"/>
      <c r="Q19" s="155">
        <f t="shared" si="1"/>
        <v>0</v>
      </c>
    </row>
    <row r="20" spans="1:17" ht="15.75" customHeight="1" x14ac:dyDescent="0.3">
      <c r="A20" s="150">
        <v>16</v>
      </c>
      <c r="B20" s="151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  <c r="O20" s="154" t="str">
        <f t="shared" si="0"/>
        <v/>
      </c>
      <c r="P20" s="182"/>
      <c r="Q20" s="155">
        <f t="shared" si="1"/>
        <v>0</v>
      </c>
    </row>
    <row r="21" spans="1:17" ht="15.75" customHeight="1" x14ac:dyDescent="0.3">
      <c r="A21" s="150">
        <v>17</v>
      </c>
      <c r="B21" s="151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4" t="str">
        <f t="shared" si="0"/>
        <v/>
      </c>
      <c r="P21" s="180"/>
      <c r="Q21" s="155">
        <f t="shared" si="1"/>
        <v>0</v>
      </c>
    </row>
    <row r="22" spans="1:17" ht="15.75" customHeight="1" x14ac:dyDescent="0.3">
      <c r="A22" s="150">
        <v>18</v>
      </c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4"/>
      <c r="P22" s="180"/>
      <c r="Q22" s="155">
        <f t="shared" si="1"/>
        <v>0</v>
      </c>
    </row>
    <row r="23" spans="1:17" ht="15.75" customHeight="1" x14ac:dyDescent="0.3">
      <c r="A23" s="150">
        <v>19</v>
      </c>
      <c r="B23" s="15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4"/>
      <c r="P23" s="180"/>
      <c r="Q23" s="155">
        <f t="shared" si="1"/>
        <v>0</v>
      </c>
    </row>
    <row r="24" spans="1:17" ht="15.75" customHeight="1" x14ac:dyDescent="0.3">
      <c r="A24" s="150">
        <v>20</v>
      </c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/>
      <c r="O24" s="154"/>
      <c r="P24" s="182"/>
      <c r="Q24" s="155">
        <f t="shared" si="1"/>
        <v>0</v>
      </c>
    </row>
    <row r="25" spans="1:17" ht="15.75" customHeight="1" x14ac:dyDescent="0.3">
      <c r="A25" s="150">
        <v>21</v>
      </c>
      <c r="B25" s="151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4"/>
      <c r="P25" s="180"/>
      <c r="Q25" s="155">
        <f t="shared" si="1"/>
        <v>0</v>
      </c>
    </row>
    <row r="26" spans="1:17" ht="15.75" customHeight="1" x14ac:dyDescent="0.3">
      <c r="A26" s="150">
        <v>22</v>
      </c>
      <c r="B26" s="151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4"/>
      <c r="P26" s="180"/>
      <c r="Q26" s="155">
        <f t="shared" si="1"/>
        <v>0</v>
      </c>
    </row>
    <row r="27" spans="1:17" ht="15.75" customHeight="1" x14ac:dyDescent="0.3">
      <c r="A27" s="150">
        <v>23</v>
      </c>
      <c r="B27" s="15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4"/>
      <c r="P27" s="182"/>
      <c r="Q27" s="155">
        <f t="shared" si="1"/>
        <v>0</v>
      </c>
    </row>
    <row r="28" spans="1:17" ht="15.75" customHeight="1" x14ac:dyDescent="0.3">
      <c r="A28" s="150">
        <v>24</v>
      </c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3"/>
      <c r="O28" s="154"/>
      <c r="P28" s="180"/>
      <c r="Q28" s="155">
        <f t="shared" si="1"/>
        <v>0</v>
      </c>
    </row>
    <row r="29" spans="1:17" ht="15.75" customHeight="1" x14ac:dyDescent="0.3">
      <c r="A29" s="150">
        <v>25</v>
      </c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154" t="str">
        <f t="shared" ref="O29:O44" si="2">IF(B29="","",SUM(C29:M29)-(N29))</f>
        <v/>
      </c>
      <c r="P29" s="180"/>
      <c r="Q29" s="155">
        <f t="shared" si="1"/>
        <v>0</v>
      </c>
    </row>
    <row r="30" spans="1:17" ht="15.75" customHeight="1" x14ac:dyDescent="0.3">
      <c r="A30" s="150">
        <v>26</v>
      </c>
      <c r="B30" s="151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4" t="str">
        <f t="shared" si="2"/>
        <v/>
      </c>
      <c r="P30" s="180"/>
      <c r="Q30" s="155">
        <f t="shared" si="1"/>
        <v>0</v>
      </c>
    </row>
    <row r="31" spans="1:17" ht="15.75" customHeight="1" x14ac:dyDescent="0.3">
      <c r="A31" s="150">
        <v>27</v>
      </c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  <c r="O31" s="154" t="str">
        <f t="shared" si="2"/>
        <v/>
      </c>
      <c r="P31" s="180"/>
      <c r="Q31" s="155">
        <f t="shared" si="1"/>
        <v>0</v>
      </c>
    </row>
    <row r="32" spans="1:17" ht="15.75" customHeight="1" x14ac:dyDescent="0.3">
      <c r="A32" s="150">
        <v>28</v>
      </c>
      <c r="B32" s="151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4" t="str">
        <f t="shared" si="2"/>
        <v/>
      </c>
      <c r="P32" s="180"/>
      <c r="Q32" s="155">
        <f t="shared" si="1"/>
        <v>0</v>
      </c>
    </row>
    <row r="33" spans="1:17" ht="15.75" customHeight="1" x14ac:dyDescent="0.3">
      <c r="A33" s="150">
        <v>29</v>
      </c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154" t="str">
        <f t="shared" si="2"/>
        <v/>
      </c>
      <c r="P33" s="180"/>
      <c r="Q33" s="155">
        <f t="shared" si="1"/>
        <v>0</v>
      </c>
    </row>
    <row r="34" spans="1:17" ht="15.75" customHeight="1" x14ac:dyDescent="0.3">
      <c r="A34" s="150">
        <v>30</v>
      </c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154" t="str">
        <f t="shared" si="2"/>
        <v/>
      </c>
      <c r="P34" s="180"/>
      <c r="Q34" s="155">
        <f t="shared" si="1"/>
        <v>0</v>
      </c>
    </row>
    <row r="35" spans="1:17" ht="15.75" customHeight="1" x14ac:dyDescent="0.3">
      <c r="A35" s="150">
        <v>31</v>
      </c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154" t="str">
        <f t="shared" si="2"/>
        <v/>
      </c>
      <c r="P35" s="180"/>
      <c r="Q35" s="155">
        <f t="shared" si="1"/>
        <v>0</v>
      </c>
    </row>
    <row r="36" spans="1:17" ht="15.75" customHeight="1" x14ac:dyDescent="0.3">
      <c r="A36" s="150">
        <v>32</v>
      </c>
      <c r="B36" s="151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4" t="str">
        <f t="shared" si="2"/>
        <v/>
      </c>
      <c r="P36" s="180"/>
      <c r="Q36" s="155">
        <f t="shared" si="1"/>
        <v>0</v>
      </c>
    </row>
    <row r="37" spans="1:17" ht="15.75" customHeight="1" x14ac:dyDescent="0.3">
      <c r="A37" s="150"/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154" t="str">
        <f t="shared" si="2"/>
        <v/>
      </c>
      <c r="P37" s="180"/>
      <c r="Q37" s="155">
        <f t="shared" si="1"/>
        <v>0</v>
      </c>
    </row>
    <row r="38" spans="1:17" ht="15.75" customHeight="1" x14ac:dyDescent="0.3">
      <c r="A38" s="150"/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4" t="str">
        <f t="shared" si="2"/>
        <v/>
      </c>
      <c r="P38" s="180"/>
      <c r="Q38" s="155">
        <f t="shared" si="1"/>
        <v>0</v>
      </c>
    </row>
    <row r="39" spans="1:17" ht="15.75" customHeight="1" x14ac:dyDescent="0.3">
      <c r="A39" s="150"/>
      <c r="B39" s="151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4" t="str">
        <f t="shared" si="2"/>
        <v/>
      </c>
      <c r="P39" s="180"/>
      <c r="Q39" s="155">
        <f t="shared" si="1"/>
        <v>0</v>
      </c>
    </row>
    <row r="40" spans="1:17" ht="15.75" customHeight="1" x14ac:dyDescent="0.3">
      <c r="A40" s="150"/>
      <c r="B40" s="151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4" t="str">
        <f t="shared" si="2"/>
        <v/>
      </c>
      <c r="P40" s="180"/>
      <c r="Q40" s="155">
        <f t="shared" si="1"/>
        <v>0</v>
      </c>
    </row>
    <row r="41" spans="1:17" ht="15.75" customHeight="1" x14ac:dyDescent="0.3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3"/>
      <c r="O41" s="154" t="str">
        <f t="shared" si="2"/>
        <v/>
      </c>
      <c r="P41" s="180"/>
      <c r="Q41" s="155">
        <f t="shared" si="1"/>
        <v>0</v>
      </c>
    </row>
    <row r="42" spans="1:17" ht="15.75" customHeight="1" x14ac:dyDescent="0.3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4" t="str">
        <f t="shared" si="2"/>
        <v/>
      </c>
      <c r="P42" s="180"/>
      <c r="Q42" s="155">
        <f t="shared" si="1"/>
        <v>0</v>
      </c>
    </row>
    <row r="43" spans="1:17" ht="15.75" customHeight="1" x14ac:dyDescent="0.3">
      <c r="A43" s="150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4" t="str">
        <f t="shared" si="2"/>
        <v/>
      </c>
      <c r="P43" s="180"/>
      <c r="Q43" s="155">
        <f t="shared" si="1"/>
        <v>0</v>
      </c>
    </row>
    <row r="44" spans="1:17" ht="15.75" customHeight="1" x14ac:dyDescent="0.3">
      <c r="A44" s="150"/>
      <c r="B44" s="151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4" t="str">
        <f t="shared" si="2"/>
        <v/>
      </c>
      <c r="P44" s="180"/>
      <c r="Q44" s="155">
        <f t="shared" si="1"/>
        <v>0</v>
      </c>
    </row>
  </sheetData>
  <mergeCells count="9"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W44"/>
  <sheetViews>
    <sheetView workbookViewId="0">
      <selection activeCell="T13" sqref="T13"/>
    </sheetView>
  </sheetViews>
  <sheetFormatPr defaultColWidth="9.109375" defaultRowHeight="17.399999999999999" x14ac:dyDescent="0.3"/>
  <cols>
    <col min="1" max="1" width="4.109375" style="54" customWidth="1"/>
    <col min="2" max="2" width="9.5546875" style="156" customWidth="1"/>
    <col min="3" max="14" width="4.6640625" style="54" customWidth="1"/>
    <col min="15" max="15" width="5.44140625" style="47" customWidth="1"/>
    <col min="16" max="16" width="7.88671875" style="157" customWidth="1"/>
    <col min="17" max="17" width="11.109375" style="47" bestFit="1" customWidth="1"/>
    <col min="18" max="18" width="9.109375" style="47"/>
    <col min="19" max="19" width="22.33203125" style="190" bestFit="1" customWidth="1"/>
    <col min="20" max="20" width="9.109375" style="163"/>
    <col min="21" max="16384" width="9.109375" style="47"/>
  </cols>
  <sheetData>
    <row r="1" spans="1:75" x14ac:dyDescent="0.3">
      <c r="N1" s="281" t="s">
        <v>107</v>
      </c>
      <c r="O1" s="282"/>
      <c r="P1" s="183">
        <v>2</v>
      </c>
      <c r="S1" s="188" t="s">
        <v>117</v>
      </c>
      <c r="T1" s="191" t="s">
        <v>118</v>
      </c>
    </row>
    <row r="2" spans="1:75" ht="15.75" customHeight="1" x14ac:dyDescent="0.3">
      <c r="A2" s="283" t="s">
        <v>50</v>
      </c>
      <c r="B2" s="284"/>
      <c r="C2" s="284"/>
      <c r="D2" s="285" t="s">
        <v>145</v>
      </c>
      <c r="E2" s="285"/>
      <c r="F2" s="285"/>
      <c r="G2" s="285"/>
      <c r="H2" s="285"/>
      <c r="I2" s="286"/>
      <c r="J2" s="286"/>
      <c r="K2" s="287"/>
      <c r="N2" s="281" t="s">
        <v>108</v>
      </c>
      <c r="O2" s="282"/>
      <c r="P2" s="183">
        <v>2</v>
      </c>
      <c r="Q2" s="185" t="s">
        <v>110</v>
      </c>
      <c r="R2" s="174"/>
      <c r="S2" s="189" t="s">
        <v>111</v>
      </c>
      <c r="T2" s="192">
        <f>MAX(O5:O36)</f>
        <v>93</v>
      </c>
    </row>
    <row r="3" spans="1:75" ht="15.75" customHeight="1" x14ac:dyDescent="0.25">
      <c r="A3" s="283" t="s">
        <v>0</v>
      </c>
      <c r="B3" s="284"/>
      <c r="C3" s="284"/>
      <c r="D3" s="288" t="s">
        <v>146</v>
      </c>
      <c r="E3" s="288"/>
      <c r="F3" s="289"/>
      <c r="G3" s="290" t="s">
        <v>104</v>
      </c>
      <c r="H3" s="291"/>
      <c r="I3" s="291"/>
      <c r="J3" s="292" t="s">
        <v>245</v>
      </c>
      <c r="K3" s="293"/>
      <c r="L3" s="175"/>
      <c r="M3" s="176"/>
      <c r="N3" s="281" t="s">
        <v>109</v>
      </c>
      <c r="O3" s="282"/>
      <c r="P3" s="184">
        <v>4</v>
      </c>
      <c r="Q3" s="186">
        <f>SUM((P1*4)+(P2*2)+P3)</f>
        <v>16</v>
      </c>
      <c r="R3" s="177"/>
      <c r="S3" s="189" t="s">
        <v>112</v>
      </c>
      <c r="T3" s="192">
        <f>MAX(C5:C36)</f>
        <v>21</v>
      </c>
    </row>
    <row r="4" spans="1:75" s="44" customFormat="1" ht="21" customHeight="1" x14ac:dyDescent="0.2">
      <c r="A4" s="173"/>
      <c r="B4" s="144" t="s">
        <v>1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  <c r="J4" s="145" t="s">
        <v>10</v>
      </c>
      <c r="K4" s="145" t="s">
        <v>11</v>
      </c>
      <c r="L4" s="145" t="s">
        <v>33</v>
      </c>
      <c r="M4" s="145" t="s">
        <v>13</v>
      </c>
      <c r="N4" s="146" t="s">
        <v>14</v>
      </c>
      <c r="O4" s="147" t="s">
        <v>100</v>
      </c>
      <c r="P4" s="148" t="s">
        <v>106</v>
      </c>
      <c r="Q4" s="42" t="s">
        <v>18</v>
      </c>
      <c r="R4" s="178"/>
      <c r="S4" s="189" t="s">
        <v>51</v>
      </c>
      <c r="T4" s="192">
        <v>36</v>
      </c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</row>
    <row r="5" spans="1:75" ht="15.75" customHeight="1" x14ac:dyDescent="0.3">
      <c r="A5" s="150">
        <v>1</v>
      </c>
      <c r="B5" s="151" t="s">
        <v>189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3"/>
      <c r="O5" s="154">
        <f t="shared" ref="O5:O21" si="0">IF(B5="","",SUM(C5:M5)-(N5))</f>
        <v>0</v>
      </c>
      <c r="P5" s="180" t="s">
        <v>101</v>
      </c>
      <c r="Q5" s="155">
        <f t="shared" ref="Q5:Q44" si="1">SUM(C5:E5)</f>
        <v>0</v>
      </c>
      <c r="S5" s="189" t="s">
        <v>113</v>
      </c>
      <c r="T5" s="193">
        <v>147</v>
      </c>
    </row>
    <row r="6" spans="1:75" ht="15.75" customHeight="1" x14ac:dyDescent="0.3">
      <c r="A6" s="150">
        <v>2</v>
      </c>
      <c r="B6" s="151" t="s">
        <v>225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3"/>
      <c r="O6" s="154">
        <f t="shared" si="0"/>
        <v>0</v>
      </c>
      <c r="P6" s="180" t="s">
        <v>101</v>
      </c>
      <c r="Q6" s="155">
        <f t="shared" si="1"/>
        <v>0</v>
      </c>
      <c r="S6" s="189" t="s">
        <v>114</v>
      </c>
      <c r="T6" s="192">
        <v>308</v>
      </c>
    </row>
    <row r="7" spans="1:75" ht="15.75" customHeight="1" x14ac:dyDescent="0.3">
      <c r="A7" s="150">
        <v>3</v>
      </c>
      <c r="B7" s="151" t="s">
        <v>191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4">
        <f t="shared" si="0"/>
        <v>0</v>
      </c>
      <c r="P7" s="180" t="s">
        <v>101</v>
      </c>
      <c r="Q7" s="155">
        <f t="shared" si="1"/>
        <v>0</v>
      </c>
      <c r="S7" s="189" t="s">
        <v>115</v>
      </c>
      <c r="T7" s="192">
        <v>93</v>
      </c>
    </row>
    <row r="8" spans="1:75" ht="15.75" customHeight="1" x14ac:dyDescent="0.3">
      <c r="A8" s="150">
        <v>4</v>
      </c>
      <c r="B8" s="151" t="s">
        <v>212</v>
      </c>
      <c r="C8" s="152">
        <v>15</v>
      </c>
      <c r="D8" s="152">
        <v>9</v>
      </c>
      <c r="E8" s="152">
        <v>6</v>
      </c>
      <c r="F8" s="152">
        <v>12</v>
      </c>
      <c r="G8" s="152">
        <v>0</v>
      </c>
      <c r="H8" s="152">
        <v>15</v>
      </c>
      <c r="I8" s="152">
        <v>9</v>
      </c>
      <c r="J8" s="152">
        <v>9</v>
      </c>
      <c r="K8" s="152">
        <v>9</v>
      </c>
      <c r="L8" s="152">
        <v>9</v>
      </c>
      <c r="M8" s="152"/>
      <c r="N8" s="153"/>
      <c r="O8" s="154">
        <f t="shared" si="0"/>
        <v>93</v>
      </c>
      <c r="P8" s="180" t="s">
        <v>101</v>
      </c>
      <c r="Q8" s="155">
        <f t="shared" si="1"/>
        <v>30</v>
      </c>
      <c r="S8" s="189" t="s">
        <v>78</v>
      </c>
      <c r="T8" s="192">
        <v>64</v>
      </c>
    </row>
    <row r="9" spans="1:75" ht="15.75" customHeight="1" x14ac:dyDescent="0.3">
      <c r="A9" s="150">
        <v>5</v>
      </c>
      <c r="B9" s="187">
        <v>125</v>
      </c>
      <c r="C9" s="152">
        <v>21</v>
      </c>
      <c r="D9" s="152">
        <v>9</v>
      </c>
      <c r="E9" s="152">
        <v>6</v>
      </c>
      <c r="F9" s="152">
        <v>9</v>
      </c>
      <c r="G9" s="152">
        <v>0</v>
      </c>
      <c r="H9" s="152">
        <v>12</v>
      </c>
      <c r="I9" s="152">
        <v>9</v>
      </c>
      <c r="J9" s="152">
        <v>6</v>
      </c>
      <c r="K9" s="152">
        <v>9</v>
      </c>
      <c r="L9" s="152">
        <v>9</v>
      </c>
      <c r="M9" s="152">
        <v>3</v>
      </c>
      <c r="N9" s="153"/>
      <c r="O9" s="154">
        <f t="shared" si="0"/>
        <v>93</v>
      </c>
      <c r="P9" s="180" t="s">
        <v>105</v>
      </c>
      <c r="Q9" s="155">
        <f t="shared" si="1"/>
        <v>36</v>
      </c>
      <c r="S9" s="189" t="s">
        <v>79</v>
      </c>
      <c r="T9" s="192">
        <v>43</v>
      </c>
    </row>
    <row r="10" spans="1:75" ht="15.75" customHeight="1" x14ac:dyDescent="0.3">
      <c r="A10" s="150">
        <v>6</v>
      </c>
      <c r="B10" s="187">
        <v>128</v>
      </c>
      <c r="C10" s="152">
        <v>0</v>
      </c>
      <c r="D10" s="152">
        <v>12</v>
      </c>
      <c r="E10" s="152">
        <v>6</v>
      </c>
      <c r="F10" s="152">
        <v>9</v>
      </c>
      <c r="G10" s="152">
        <v>0</v>
      </c>
      <c r="H10" s="152">
        <v>12</v>
      </c>
      <c r="I10" s="152">
        <v>9</v>
      </c>
      <c r="J10" s="152">
        <v>0</v>
      </c>
      <c r="K10" s="152">
        <v>9</v>
      </c>
      <c r="L10" s="152">
        <v>9</v>
      </c>
      <c r="M10" s="152">
        <v>0</v>
      </c>
      <c r="N10" s="153"/>
      <c r="O10" s="154">
        <f t="shared" si="0"/>
        <v>66</v>
      </c>
      <c r="P10" s="180" t="s">
        <v>105</v>
      </c>
      <c r="Q10" s="155">
        <f t="shared" si="1"/>
        <v>18</v>
      </c>
      <c r="S10" s="189" t="s">
        <v>91</v>
      </c>
      <c r="T10" s="192">
        <v>54</v>
      </c>
    </row>
    <row r="11" spans="1:75" ht="15.75" customHeight="1" x14ac:dyDescent="0.3">
      <c r="A11" s="150">
        <v>7</v>
      </c>
      <c r="B11" s="151">
        <v>109</v>
      </c>
      <c r="C11" s="152">
        <v>18</v>
      </c>
      <c r="D11" s="152">
        <v>9</v>
      </c>
      <c r="E11" s="152">
        <v>0</v>
      </c>
      <c r="F11" s="152">
        <v>6</v>
      </c>
      <c r="G11" s="152">
        <v>0</v>
      </c>
      <c r="H11" s="152">
        <v>12</v>
      </c>
      <c r="I11" s="152">
        <v>9</v>
      </c>
      <c r="J11" s="152">
        <v>6</v>
      </c>
      <c r="K11" s="152">
        <v>9</v>
      </c>
      <c r="L11" s="152">
        <v>9</v>
      </c>
      <c r="M11" s="152">
        <v>0</v>
      </c>
      <c r="N11" s="153"/>
      <c r="O11" s="154">
        <f t="shared" si="0"/>
        <v>78</v>
      </c>
      <c r="P11" s="180" t="s">
        <v>105</v>
      </c>
      <c r="Q11" s="155">
        <f t="shared" si="1"/>
        <v>27</v>
      </c>
      <c r="S11" s="189" t="s">
        <v>92</v>
      </c>
      <c r="T11" s="192">
        <v>41</v>
      </c>
    </row>
    <row r="12" spans="1:75" ht="15.75" customHeight="1" x14ac:dyDescent="0.3">
      <c r="A12" s="150">
        <v>8</v>
      </c>
      <c r="B12" s="187">
        <v>112</v>
      </c>
      <c r="C12" s="152">
        <v>0</v>
      </c>
      <c r="D12" s="152">
        <v>0</v>
      </c>
      <c r="E12" s="152">
        <v>0</v>
      </c>
      <c r="F12" s="152">
        <v>9</v>
      </c>
      <c r="G12" s="152">
        <v>0</v>
      </c>
      <c r="H12" s="152">
        <v>12</v>
      </c>
      <c r="I12" s="152">
        <v>9</v>
      </c>
      <c r="J12" s="152">
        <v>0</v>
      </c>
      <c r="K12" s="152">
        <v>9</v>
      </c>
      <c r="L12" s="152">
        <v>9</v>
      </c>
      <c r="M12" s="152">
        <v>0</v>
      </c>
      <c r="N12" s="153"/>
      <c r="O12" s="154">
        <f t="shared" si="0"/>
        <v>48</v>
      </c>
      <c r="P12" s="180" t="s">
        <v>105</v>
      </c>
      <c r="Q12" s="155">
        <f t="shared" si="1"/>
        <v>0</v>
      </c>
      <c r="S12" s="189" t="s">
        <v>116</v>
      </c>
      <c r="T12" s="192">
        <v>658</v>
      </c>
    </row>
    <row r="13" spans="1:75" ht="15.75" customHeight="1" x14ac:dyDescent="0.3">
      <c r="A13" s="150">
        <v>9</v>
      </c>
      <c r="B13" s="151">
        <v>72</v>
      </c>
      <c r="C13" s="152">
        <v>0</v>
      </c>
      <c r="D13" s="152">
        <v>11</v>
      </c>
      <c r="E13" s="152">
        <v>6</v>
      </c>
      <c r="F13" s="152">
        <v>9</v>
      </c>
      <c r="G13" s="152">
        <v>9</v>
      </c>
      <c r="H13" s="152">
        <v>12</v>
      </c>
      <c r="I13" s="152">
        <v>9</v>
      </c>
      <c r="J13" s="152">
        <v>9</v>
      </c>
      <c r="K13" s="152">
        <v>9</v>
      </c>
      <c r="L13" s="152">
        <v>9</v>
      </c>
      <c r="M13" s="152"/>
      <c r="N13" s="153"/>
      <c r="O13" s="154">
        <f t="shared" si="0"/>
        <v>83</v>
      </c>
      <c r="P13" s="180" t="s">
        <v>102</v>
      </c>
      <c r="Q13" s="155">
        <f t="shared" si="1"/>
        <v>17</v>
      </c>
    </row>
    <row r="14" spans="1:75" ht="15.75" customHeight="1" x14ac:dyDescent="0.3">
      <c r="A14" s="150">
        <v>10</v>
      </c>
      <c r="B14" s="151">
        <v>42</v>
      </c>
      <c r="C14" s="152">
        <v>15</v>
      </c>
      <c r="D14" s="152">
        <v>10</v>
      </c>
      <c r="E14" s="152">
        <v>0</v>
      </c>
      <c r="F14" s="152">
        <v>9</v>
      </c>
      <c r="G14" s="152">
        <v>10</v>
      </c>
      <c r="H14" s="152">
        <v>13</v>
      </c>
      <c r="I14" s="152">
        <v>6</v>
      </c>
      <c r="J14" s="152">
        <v>9</v>
      </c>
      <c r="K14" s="152">
        <v>9</v>
      </c>
      <c r="L14" s="152">
        <v>9</v>
      </c>
      <c r="M14" s="152"/>
      <c r="N14" s="153"/>
      <c r="O14" s="154">
        <f t="shared" si="0"/>
        <v>90</v>
      </c>
      <c r="P14" s="180" t="s">
        <v>102</v>
      </c>
      <c r="Q14" s="155">
        <f t="shared" si="1"/>
        <v>25</v>
      </c>
    </row>
    <row r="15" spans="1:75" ht="15.75" customHeight="1" x14ac:dyDescent="0.3">
      <c r="A15" s="150">
        <v>11</v>
      </c>
      <c r="B15" s="151">
        <v>49</v>
      </c>
      <c r="C15" s="152">
        <v>0</v>
      </c>
      <c r="D15" s="152">
        <v>10</v>
      </c>
      <c r="E15" s="152">
        <v>0</v>
      </c>
      <c r="F15" s="152">
        <v>9</v>
      </c>
      <c r="G15" s="152">
        <v>10</v>
      </c>
      <c r="H15" s="152">
        <v>12</v>
      </c>
      <c r="I15" s="152">
        <v>6</v>
      </c>
      <c r="J15" s="152">
        <v>9</v>
      </c>
      <c r="K15" s="152">
        <v>9</v>
      </c>
      <c r="L15" s="152">
        <v>9</v>
      </c>
      <c r="M15" s="152"/>
      <c r="N15" s="153"/>
      <c r="O15" s="154">
        <f t="shared" si="0"/>
        <v>74</v>
      </c>
      <c r="P15" s="180" t="s">
        <v>103</v>
      </c>
      <c r="Q15" s="155">
        <f t="shared" si="1"/>
        <v>10</v>
      </c>
      <c r="R15" s="181"/>
    </row>
    <row r="16" spans="1:75" ht="15.75" customHeight="1" x14ac:dyDescent="0.3">
      <c r="A16" s="150">
        <v>12</v>
      </c>
      <c r="B16" s="151">
        <v>57</v>
      </c>
      <c r="C16" s="152">
        <v>0</v>
      </c>
      <c r="D16" s="152">
        <v>0</v>
      </c>
      <c r="E16" s="152">
        <v>0</v>
      </c>
      <c r="F16" s="152">
        <v>9</v>
      </c>
      <c r="G16" s="152">
        <v>0</v>
      </c>
      <c r="H16" s="152">
        <v>13</v>
      </c>
      <c r="I16" s="152">
        <v>12</v>
      </c>
      <c r="J16" s="152">
        <v>9</v>
      </c>
      <c r="K16" s="152">
        <v>9</v>
      </c>
      <c r="L16" s="152">
        <v>9</v>
      </c>
      <c r="M16" s="152"/>
      <c r="N16" s="153"/>
      <c r="O16" s="154">
        <f t="shared" si="0"/>
        <v>61</v>
      </c>
      <c r="P16" s="180" t="s">
        <v>103</v>
      </c>
      <c r="Q16" s="155">
        <f t="shared" si="1"/>
        <v>0</v>
      </c>
    </row>
    <row r="17" spans="1:17" ht="15.75" customHeight="1" x14ac:dyDescent="0.3">
      <c r="A17" s="150">
        <v>13</v>
      </c>
      <c r="B17" s="151">
        <v>35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4">
        <f t="shared" si="0"/>
        <v>0</v>
      </c>
      <c r="P17" s="180" t="s">
        <v>247</v>
      </c>
      <c r="Q17" s="155">
        <f t="shared" si="1"/>
        <v>0</v>
      </c>
    </row>
    <row r="18" spans="1:17" ht="15.75" customHeight="1" x14ac:dyDescent="0.3">
      <c r="A18" s="150">
        <v>14</v>
      </c>
      <c r="B18" s="151">
        <v>48</v>
      </c>
      <c r="C18" s="150">
        <v>12</v>
      </c>
      <c r="D18" s="150">
        <v>9</v>
      </c>
      <c r="E18" s="150">
        <v>0</v>
      </c>
      <c r="F18" s="150">
        <v>6</v>
      </c>
      <c r="G18" s="150">
        <v>12</v>
      </c>
      <c r="H18" s="150">
        <v>12</v>
      </c>
      <c r="I18" s="150">
        <v>12</v>
      </c>
      <c r="J18" s="150">
        <v>6</v>
      </c>
      <c r="K18" s="150">
        <v>6</v>
      </c>
      <c r="L18" s="150">
        <v>9</v>
      </c>
      <c r="M18" s="150"/>
      <c r="N18" s="150"/>
      <c r="O18" s="154">
        <f t="shared" si="0"/>
        <v>84</v>
      </c>
      <c r="P18" s="180" t="s">
        <v>247</v>
      </c>
      <c r="Q18" s="155">
        <f t="shared" si="1"/>
        <v>21</v>
      </c>
    </row>
    <row r="19" spans="1:17" ht="15.75" customHeight="1" x14ac:dyDescent="0.3">
      <c r="A19" s="150">
        <v>15</v>
      </c>
      <c r="B19" s="151">
        <v>26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3"/>
      <c r="O19" s="154">
        <f t="shared" si="0"/>
        <v>0</v>
      </c>
      <c r="P19" s="180" t="s">
        <v>247</v>
      </c>
      <c r="Q19" s="155">
        <f t="shared" si="1"/>
        <v>0</v>
      </c>
    </row>
    <row r="20" spans="1:17" ht="15.75" customHeight="1" x14ac:dyDescent="0.3">
      <c r="A20" s="150">
        <v>16</v>
      </c>
      <c r="B20" s="151">
        <v>47</v>
      </c>
      <c r="C20" s="152">
        <v>15</v>
      </c>
      <c r="D20" s="152">
        <v>0</v>
      </c>
      <c r="E20" s="152">
        <v>0</v>
      </c>
      <c r="F20" s="152">
        <v>0</v>
      </c>
      <c r="G20" s="152">
        <v>9</v>
      </c>
      <c r="H20" s="152">
        <v>12</v>
      </c>
      <c r="I20" s="152">
        <v>9</v>
      </c>
      <c r="J20" s="152">
        <v>0</v>
      </c>
      <c r="K20" s="152">
        <v>9</v>
      </c>
      <c r="L20" s="152">
        <v>9</v>
      </c>
      <c r="M20" s="152"/>
      <c r="N20" s="153"/>
      <c r="O20" s="154">
        <f t="shared" si="0"/>
        <v>63</v>
      </c>
      <c r="P20" s="180" t="s">
        <v>247</v>
      </c>
      <c r="Q20" s="155">
        <f t="shared" si="1"/>
        <v>15</v>
      </c>
    </row>
    <row r="21" spans="1:17" ht="15.75" customHeight="1" x14ac:dyDescent="0.3">
      <c r="A21" s="150">
        <v>17</v>
      </c>
      <c r="B21" s="151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4" t="str">
        <f t="shared" si="0"/>
        <v/>
      </c>
      <c r="P21" s="180"/>
      <c r="Q21" s="155">
        <f t="shared" si="1"/>
        <v>0</v>
      </c>
    </row>
    <row r="22" spans="1:17" ht="15.75" customHeight="1" x14ac:dyDescent="0.3">
      <c r="A22" s="150">
        <v>18</v>
      </c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4"/>
      <c r="P22" s="180"/>
      <c r="Q22" s="155">
        <f t="shared" si="1"/>
        <v>0</v>
      </c>
    </row>
    <row r="23" spans="1:17" ht="15.75" customHeight="1" x14ac:dyDescent="0.3">
      <c r="A23" s="150">
        <v>19</v>
      </c>
      <c r="B23" s="15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4"/>
      <c r="P23" s="180"/>
      <c r="Q23" s="155">
        <f t="shared" si="1"/>
        <v>0</v>
      </c>
    </row>
    <row r="24" spans="1:17" ht="15.75" customHeight="1" x14ac:dyDescent="0.3">
      <c r="A24" s="150">
        <v>20</v>
      </c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/>
      <c r="O24" s="154"/>
      <c r="P24" s="182"/>
      <c r="Q24" s="155">
        <f t="shared" si="1"/>
        <v>0</v>
      </c>
    </row>
    <row r="25" spans="1:17" ht="15.75" customHeight="1" x14ac:dyDescent="0.3">
      <c r="A25" s="150">
        <v>21</v>
      </c>
      <c r="B25" s="151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4"/>
      <c r="P25" s="180"/>
      <c r="Q25" s="155">
        <f t="shared" si="1"/>
        <v>0</v>
      </c>
    </row>
    <row r="26" spans="1:17" ht="15.75" customHeight="1" x14ac:dyDescent="0.3">
      <c r="A26" s="150">
        <v>22</v>
      </c>
      <c r="B26" s="151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4"/>
      <c r="P26" s="180"/>
      <c r="Q26" s="155">
        <f t="shared" si="1"/>
        <v>0</v>
      </c>
    </row>
    <row r="27" spans="1:17" ht="15.75" customHeight="1" x14ac:dyDescent="0.3">
      <c r="A27" s="150">
        <v>23</v>
      </c>
      <c r="B27" s="15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4"/>
      <c r="P27" s="182"/>
      <c r="Q27" s="155">
        <f t="shared" si="1"/>
        <v>0</v>
      </c>
    </row>
    <row r="28" spans="1:17" ht="15.75" customHeight="1" x14ac:dyDescent="0.3">
      <c r="A28" s="150">
        <v>24</v>
      </c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3"/>
      <c r="O28" s="154"/>
      <c r="P28" s="180"/>
      <c r="Q28" s="155">
        <f t="shared" si="1"/>
        <v>0</v>
      </c>
    </row>
    <row r="29" spans="1:17" ht="15.75" customHeight="1" x14ac:dyDescent="0.3">
      <c r="A29" s="150">
        <v>25</v>
      </c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154" t="str">
        <f t="shared" ref="O29:O44" si="2">IF(B29="","",SUM(C29:M29)-(N29))</f>
        <v/>
      </c>
      <c r="P29" s="180"/>
      <c r="Q29" s="155">
        <f t="shared" si="1"/>
        <v>0</v>
      </c>
    </row>
    <row r="30" spans="1:17" ht="15.75" customHeight="1" x14ac:dyDescent="0.3">
      <c r="A30" s="150">
        <v>26</v>
      </c>
      <c r="B30" s="151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4" t="str">
        <f t="shared" si="2"/>
        <v/>
      </c>
      <c r="P30" s="180"/>
      <c r="Q30" s="155">
        <f t="shared" si="1"/>
        <v>0</v>
      </c>
    </row>
    <row r="31" spans="1:17" ht="15.75" customHeight="1" x14ac:dyDescent="0.3">
      <c r="A31" s="150">
        <v>27</v>
      </c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  <c r="O31" s="154" t="str">
        <f t="shared" si="2"/>
        <v/>
      </c>
      <c r="P31" s="180"/>
      <c r="Q31" s="155">
        <f t="shared" si="1"/>
        <v>0</v>
      </c>
    </row>
    <row r="32" spans="1:17" ht="15.75" customHeight="1" x14ac:dyDescent="0.3">
      <c r="A32" s="150">
        <v>28</v>
      </c>
      <c r="B32" s="151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4" t="str">
        <f t="shared" si="2"/>
        <v/>
      </c>
      <c r="P32" s="180"/>
      <c r="Q32" s="155">
        <f t="shared" si="1"/>
        <v>0</v>
      </c>
    </row>
    <row r="33" spans="1:17" ht="15.75" customHeight="1" x14ac:dyDescent="0.3">
      <c r="A33" s="150">
        <v>29</v>
      </c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154" t="str">
        <f t="shared" si="2"/>
        <v/>
      </c>
      <c r="P33" s="180"/>
      <c r="Q33" s="155">
        <f t="shared" si="1"/>
        <v>0</v>
      </c>
    </row>
    <row r="34" spans="1:17" ht="15.75" customHeight="1" x14ac:dyDescent="0.3">
      <c r="A34" s="150">
        <v>30</v>
      </c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154" t="str">
        <f t="shared" si="2"/>
        <v/>
      </c>
      <c r="P34" s="180"/>
      <c r="Q34" s="155">
        <f t="shared" si="1"/>
        <v>0</v>
      </c>
    </row>
    <row r="35" spans="1:17" ht="15.75" customHeight="1" x14ac:dyDescent="0.3">
      <c r="A35" s="150">
        <v>31</v>
      </c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154" t="str">
        <f t="shared" si="2"/>
        <v/>
      </c>
      <c r="P35" s="180"/>
      <c r="Q35" s="155">
        <f t="shared" si="1"/>
        <v>0</v>
      </c>
    </row>
    <row r="36" spans="1:17" ht="15.75" customHeight="1" x14ac:dyDescent="0.3">
      <c r="A36" s="150">
        <v>32</v>
      </c>
      <c r="B36" s="151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4" t="str">
        <f t="shared" si="2"/>
        <v/>
      </c>
      <c r="P36" s="180"/>
      <c r="Q36" s="155">
        <f t="shared" si="1"/>
        <v>0</v>
      </c>
    </row>
    <row r="37" spans="1:17" ht="15.75" customHeight="1" x14ac:dyDescent="0.3">
      <c r="A37" s="150"/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154" t="str">
        <f t="shared" si="2"/>
        <v/>
      </c>
      <c r="P37" s="180"/>
      <c r="Q37" s="155">
        <f t="shared" si="1"/>
        <v>0</v>
      </c>
    </row>
    <row r="38" spans="1:17" ht="15.75" customHeight="1" x14ac:dyDescent="0.3">
      <c r="A38" s="150"/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4" t="str">
        <f t="shared" si="2"/>
        <v/>
      </c>
      <c r="P38" s="180"/>
      <c r="Q38" s="155">
        <f t="shared" si="1"/>
        <v>0</v>
      </c>
    </row>
    <row r="39" spans="1:17" ht="15.75" customHeight="1" x14ac:dyDescent="0.3">
      <c r="A39" s="150"/>
      <c r="B39" s="151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4" t="str">
        <f t="shared" si="2"/>
        <v/>
      </c>
      <c r="P39" s="180"/>
      <c r="Q39" s="155">
        <f t="shared" si="1"/>
        <v>0</v>
      </c>
    </row>
    <row r="40" spans="1:17" ht="15.75" customHeight="1" x14ac:dyDescent="0.3">
      <c r="A40" s="150"/>
      <c r="B40" s="151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4" t="str">
        <f t="shared" si="2"/>
        <v/>
      </c>
      <c r="P40" s="180"/>
      <c r="Q40" s="155">
        <f t="shared" si="1"/>
        <v>0</v>
      </c>
    </row>
    <row r="41" spans="1:17" ht="15.75" customHeight="1" x14ac:dyDescent="0.3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3"/>
      <c r="O41" s="154" t="str">
        <f t="shared" si="2"/>
        <v/>
      </c>
      <c r="P41" s="180"/>
      <c r="Q41" s="155">
        <f t="shared" si="1"/>
        <v>0</v>
      </c>
    </row>
    <row r="42" spans="1:17" ht="15.75" customHeight="1" x14ac:dyDescent="0.3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4" t="str">
        <f t="shared" si="2"/>
        <v/>
      </c>
      <c r="P42" s="180"/>
      <c r="Q42" s="155">
        <f t="shared" si="1"/>
        <v>0</v>
      </c>
    </row>
    <row r="43" spans="1:17" ht="15.75" customHeight="1" x14ac:dyDescent="0.3">
      <c r="A43" s="150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4" t="str">
        <f t="shared" si="2"/>
        <v/>
      </c>
      <c r="P43" s="180"/>
      <c r="Q43" s="155">
        <f t="shared" si="1"/>
        <v>0</v>
      </c>
    </row>
    <row r="44" spans="1:17" ht="15.75" customHeight="1" x14ac:dyDescent="0.3">
      <c r="A44" s="150"/>
      <c r="B44" s="151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4" t="str">
        <f t="shared" si="2"/>
        <v/>
      </c>
      <c r="P44" s="180"/>
      <c r="Q44" s="155">
        <f t="shared" si="1"/>
        <v>0</v>
      </c>
    </row>
  </sheetData>
  <mergeCells count="9"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42"/>
  <sheetViews>
    <sheetView zoomScaleNormal="100" workbookViewId="0">
      <pane ySplit="2" topLeftCell="A102" activePane="bottomLeft" state="frozen"/>
      <selection pane="bottomLeft" activeCell="G103" activeCellId="1" sqref="E103:E106 G103:P106"/>
    </sheetView>
  </sheetViews>
  <sheetFormatPr defaultColWidth="9.109375" defaultRowHeight="15.75" customHeight="1" x14ac:dyDescent="0.3"/>
  <cols>
    <col min="1" max="1" width="11.5546875" style="52" bestFit="1" customWidth="1"/>
    <col min="2" max="2" width="7.88671875" style="198" customWidth="1"/>
    <col min="3" max="3" width="30.88671875" style="129" customWidth="1"/>
    <col min="4" max="4" width="6.5546875" style="196" customWidth="1"/>
    <col min="5" max="5" width="5.44140625" style="102" bestFit="1" customWidth="1"/>
    <col min="6" max="6" width="3.33203125" style="53" customWidth="1"/>
    <col min="7" max="17" width="4.6640625" style="52" customWidth="1"/>
    <col min="18" max="18" width="4.6640625" style="134" customWidth="1"/>
    <col min="19" max="19" width="5.88671875" style="140" bestFit="1" customWidth="1"/>
    <col min="20" max="20" width="7" style="113" bestFit="1" customWidth="1"/>
    <col min="21" max="21" width="5.44140625" style="114" bestFit="1" customWidth="1"/>
    <col min="22" max="22" width="11.33203125" style="52" customWidth="1"/>
    <col min="23" max="16384" width="9.109375" style="47"/>
  </cols>
  <sheetData>
    <row r="1" spans="1:24" ht="30" x14ac:dyDescent="0.2">
      <c r="A1" s="263" t="s">
        <v>39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</row>
    <row r="2" spans="1:24" s="44" customFormat="1" ht="15.75" customHeight="1" x14ac:dyDescent="0.25">
      <c r="A2" s="41" t="s">
        <v>96</v>
      </c>
      <c r="B2" s="197" t="s">
        <v>97</v>
      </c>
      <c r="C2" s="128" t="s">
        <v>36</v>
      </c>
      <c r="D2" s="194" t="s">
        <v>0</v>
      </c>
      <c r="E2" s="98" t="s">
        <v>1</v>
      </c>
      <c r="F2" s="92" t="s">
        <v>2</v>
      </c>
      <c r="G2" s="103" t="s">
        <v>3</v>
      </c>
      <c r="H2" s="103" t="s">
        <v>4</v>
      </c>
      <c r="I2" s="103" t="s">
        <v>5</v>
      </c>
      <c r="J2" s="103" t="s">
        <v>6</v>
      </c>
      <c r="K2" s="103" t="s">
        <v>7</v>
      </c>
      <c r="L2" s="103" t="s">
        <v>8</v>
      </c>
      <c r="M2" s="103" t="s">
        <v>9</v>
      </c>
      <c r="N2" s="103" t="s">
        <v>10</v>
      </c>
      <c r="O2" s="103" t="s">
        <v>11</v>
      </c>
      <c r="P2" s="103" t="s">
        <v>12</v>
      </c>
      <c r="Q2" s="103" t="s">
        <v>13</v>
      </c>
      <c r="R2" s="130" t="s">
        <v>14</v>
      </c>
      <c r="S2" s="135" t="s">
        <v>15</v>
      </c>
      <c r="T2" s="107" t="s">
        <v>16</v>
      </c>
      <c r="U2" s="108" t="s">
        <v>17</v>
      </c>
      <c r="V2" s="106" t="s">
        <v>18</v>
      </c>
      <c r="W2" s="43"/>
    </row>
    <row r="3" spans="1:24" ht="15.75" customHeight="1" x14ac:dyDescent="0.3">
      <c r="A3" s="243">
        <v>9</v>
      </c>
      <c r="B3" s="246">
        <v>15</v>
      </c>
      <c r="C3" s="249" t="s">
        <v>149</v>
      </c>
      <c r="D3" s="252" t="s">
        <v>150</v>
      </c>
      <c r="E3" s="100">
        <v>2</v>
      </c>
      <c r="F3" s="45" t="s">
        <v>19</v>
      </c>
      <c r="G3" s="95">
        <v>24</v>
      </c>
      <c r="H3" s="95">
        <v>12</v>
      </c>
      <c r="I3" s="95">
        <v>6</v>
      </c>
      <c r="J3" s="95">
        <v>9</v>
      </c>
      <c r="K3" s="95">
        <v>15</v>
      </c>
      <c r="L3" s="95">
        <v>15</v>
      </c>
      <c r="M3" s="95">
        <v>9</v>
      </c>
      <c r="N3" s="95">
        <v>9</v>
      </c>
      <c r="O3" s="95">
        <v>12</v>
      </c>
      <c r="P3" s="95">
        <v>9</v>
      </c>
      <c r="Q3" s="95">
        <v>6</v>
      </c>
      <c r="R3" s="132"/>
      <c r="S3" s="136">
        <f>IF(E3="","",SUM(G3:Q3)-(R3))</f>
        <v>126</v>
      </c>
      <c r="T3" s="109" t="s">
        <v>20</v>
      </c>
      <c r="U3" s="264"/>
      <c r="V3" s="46">
        <f>SUM(G3:I3)</f>
        <v>42</v>
      </c>
    </row>
    <row r="4" spans="1:24" ht="15.75" customHeight="1" x14ac:dyDescent="0.3">
      <c r="A4" s="244"/>
      <c r="B4" s="247"/>
      <c r="C4" s="250"/>
      <c r="D4" s="253"/>
      <c r="E4" s="100">
        <v>37</v>
      </c>
      <c r="F4" s="48" t="s">
        <v>21</v>
      </c>
      <c r="G4" s="95">
        <v>21</v>
      </c>
      <c r="H4" s="95">
        <v>9</v>
      </c>
      <c r="I4" s="95">
        <v>9</v>
      </c>
      <c r="J4" s="95">
        <v>6</v>
      </c>
      <c r="K4" s="95">
        <v>12</v>
      </c>
      <c r="L4" s="95">
        <v>12</v>
      </c>
      <c r="M4" s="95">
        <v>9</v>
      </c>
      <c r="N4" s="95">
        <v>12</v>
      </c>
      <c r="O4" s="95">
        <v>12</v>
      </c>
      <c r="P4" s="95">
        <v>9</v>
      </c>
      <c r="Q4" s="95">
        <v>6</v>
      </c>
      <c r="R4" s="132"/>
      <c r="S4" s="137">
        <f>IF(E4="","",SUM(G4:Q4)-(R4))</f>
        <v>117</v>
      </c>
      <c r="T4" s="110">
        <v>2</v>
      </c>
      <c r="U4" s="265"/>
      <c r="V4" s="49">
        <f>SUM(G4:I4)</f>
        <v>39</v>
      </c>
    </row>
    <row r="5" spans="1:24" ht="15.75" customHeight="1" x14ac:dyDescent="0.3">
      <c r="A5" s="244"/>
      <c r="B5" s="247"/>
      <c r="C5" s="250"/>
      <c r="D5" s="253"/>
      <c r="E5" s="100">
        <v>18</v>
      </c>
      <c r="F5" s="48" t="s">
        <v>22</v>
      </c>
      <c r="G5" s="95">
        <v>21</v>
      </c>
      <c r="H5" s="95">
        <v>9</v>
      </c>
      <c r="I5" s="95">
        <v>9</v>
      </c>
      <c r="J5" s="95">
        <v>12</v>
      </c>
      <c r="K5" s="95">
        <v>15</v>
      </c>
      <c r="L5" s="95">
        <v>12</v>
      </c>
      <c r="M5" s="95">
        <v>9</v>
      </c>
      <c r="N5" s="95">
        <v>9</v>
      </c>
      <c r="O5" s="95">
        <v>9</v>
      </c>
      <c r="P5" s="95">
        <v>9</v>
      </c>
      <c r="Q5" s="95">
        <v>6</v>
      </c>
      <c r="R5" s="132"/>
      <c r="S5" s="137">
        <f>IF(E5="","",SUM(G5:Q5)-(R5))</f>
        <v>120</v>
      </c>
      <c r="T5" s="266">
        <f>(SUM(S3:S6)+T4)</f>
        <v>491</v>
      </c>
      <c r="U5" s="258"/>
      <c r="V5" s="49">
        <f>SUM(G5:I5)</f>
        <v>39</v>
      </c>
    </row>
    <row r="6" spans="1:24" ht="15.75" customHeight="1" x14ac:dyDescent="0.3">
      <c r="A6" s="244"/>
      <c r="B6" s="247"/>
      <c r="C6" s="250"/>
      <c r="D6" s="254"/>
      <c r="E6" s="100">
        <v>41</v>
      </c>
      <c r="F6" s="50" t="s">
        <v>23</v>
      </c>
      <c r="G6" s="96">
        <v>21</v>
      </c>
      <c r="H6" s="96">
        <v>12</v>
      </c>
      <c r="I6" s="96">
        <v>6</v>
      </c>
      <c r="J6" s="96">
        <v>12</v>
      </c>
      <c r="K6" s="96">
        <v>15</v>
      </c>
      <c r="L6" s="96">
        <v>12</v>
      </c>
      <c r="M6" s="96">
        <v>12</v>
      </c>
      <c r="N6" s="96">
        <v>12</v>
      </c>
      <c r="O6" s="96">
        <v>9</v>
      </c>
      <c r="P6" s="96">
        <v>9</v>
      </c>
      <c r="Q6" s="96">
        <v>6</v>
      </c>
      <c r="R6" s="133"/>
      <c r="S6" s="138">
        <f>IF(E6="","",SUM(G6:Q6)-(R6))</f>
        <v>126</v>
      </c>
      <c r="T6" s="267"/>
      <c r="U6" s="260"/>
      <c r="V6" s="49">
        <f>SUM(G6:I6)</f>
        <v>39</v>
      </c>
    </row>
    <row r="7" spans="1:24" ht="15.75" customHeight="1" x14ac:dyDescent="0.25">
      <c r="A7" s="245"/>
      <c r="B7" s="248"/>
      <c r="C7" s="251"/>
      <c r="D7" s="195"/>
      <c r="E7" s="261" t="s">
        <v>24</v>
      </c>
      <c r="F7" s="262"/>
      <c r="G7" s="96">
        <f t="shared" ref="G7:Q7" si="0">SUM(G3:G6)</f>
        <v>87</v>
      </c>
      <c r="H7" s="96">
        <f t="shared" si="0"/>
        <v>42</v>
      </c>
      <c r="I7" s="96">
        <f t="shared" si="0"/>
        <v>30</v>
      </c>
      <c r="J7" s="96">
        <f t="shared" si="0"/>
        <v>39</v>
      </c>
      <c r="K7" s="96">
        <f t="shared" si="0"/>
        <v>57</v>
      </c>
      <c r="L7" s="96">
        <f t="shared" si="0"/>
        <v>51</v>
      </c>
      <c r="M7" s="96">
        <f t="shared" si="0"/>
        <v>39</v>
      </c>
      <c r="N7" s="96">
        <f t="shared" si="0"/>
        <v>42</v>
      </c>
      <c r="O7" s="96">
        <f t="shared" si="0"/>
        <v>42</v>
      </c>
      <c r="P7" s="96">
        <f t="shared" si="0"/>
        <v>36</v>
      </c>
      <c r="Q7" s="96">
        <f t="shared" si="0"/>
        <v>24</v>
      </c>
      <c r="R7" s="133"/>
      <c r="S7" s="139"/>
      <c r="T7" s="111"/>
      <c r="U7" s="112"/>
      <c r="V7" s="51">
        <f>SUM(V3:V6)</f>
        <v>159</v>
      </c>
    </row>
    <row r="8" spans="1:24" ht="15.75" customHeight="1" x14ac:dyDescent="0.3">
      <c r="A8" s="243">
        <v>46</v>
      </c>
      <c r="B8" s="246">
        <v>23</v>
      </c>
      <c r="C8" s="249" t="s">
        <v>277</v>
      </c>
      <c r="D8" s="252" t="s">
        <v>278</v>
      </c>
      <c r="E8" s="100">
        <v>31</v>
      </c>
      <c r="F8" s="45" t="s">
        <v>19</v>
      </c>
      <c r="G8" s="95">
        <v>24</v>
      </c>
      <c r="H8" s="95">
        <v>12</v>
      </c>
      <c r="I8" s="95">
        <v>6</v>
      </c>
      <c r="J8" s="95">
        <v>9</v>
      </c>
      <c r="K8" s="95">
        <v>9</v>
      </c>
      <c r="L8" s="95">
        <v>15</v>
      </c>
      <c r="M8" s="95">
        <v>12</v>
      </c>
      <c r="N8" s="95">
        <v>6</v>
      </c>
      <c r="O8" s="95">
        <v>12</v>
      </c>
      <c r="P8" s="95">
        <v>12</v>
      </c>
      <c r="Q8" s="95">
        <v>6</v>
      </c>
      <c r="R8" s="132"/>
      <c r="S8" s="136">
        <f>IF(E8="","",SUM(G8:Q8)-(R8))</f>
        <v>123</v>
      </c>
      <c r="T8" s="109" t="s">
        <v>20</v>
      </c>
      <c r="U8" s="268"/>
      <c r="V8" s="46">
        <f>SUM(G8:I8)</f>
        <v>42</v>
      </c>
    </row>
    <row r="9" spans="1:24" ht="15.75" customHeight="1" x14ac:dyDescent="0.3">
      <c r="A9" s="244"/>
      <c r="B9" s="247"/>
      <c r="C9" s="250"/>
      <c r="D9" s="253"/>
      <c r="E9" s="100">
        <v>4</v>
      </c>
      <c r="F9" s="48" t="s">
        <v>21</v>
      </c>
      <c r="G9" s="95">
        <v>24</v>
      </c>
      <c r="H9" s="95">
        <v>12</v>
      </c>
      <c r="I9" s="95">
        <v>6</v>
      </c>
      <c r="J9" s="95">
        <v>9</v>
      </c>
      <c r="K9" s="95">
        <v>12</v>
      </c>
      <c r="L9" s="95">
        <v>15</v>
      </c>
      <c r="M9" s="95">
        <v>9</v>
      </c>
      <c r="N9" s="95">
        <v>9</v>
      </c>
      <c r="O9" s="95">
        <v>12</v>
      </c>
      <c r="P9" s="95">
        <v>12</v>
      </c>
      <c r="Q9" s="95">
        <v>6</v>
      </c>
      <c r="R9" s="132"/>
      <c r="S9" s="137">
        <f>IF(E9="","",SUM(G9:Q9)-(R9))</f>
        <v>126</v>
      </c>
      <c r="T9" s="110">
        <v>2</v>
      </c>
      <c r="U9" s="269"/>
      <c r="V9" s="49">
        <f>SUM(G9:I9)</f>
        <v>42</v>
      </c>
    </row>
    <row r="10" spans="1:24" ht="15.75" customHeight="1" x14ac:dyDescent="0.3">
      <c r="A10" s="244"/>
      <c r="B10" s="247"/>
      <c r="C10" s="250"/>
      <c r="D10" s="253"/>
      <c r="E10" s="100">
        <v>78</v>
      </c>
      <c r="F10" s="48" t="s">
        <v>22</v>
      </c>
      <c r="G10" s="95">
        <v>24</v>
      </c>
      <c r="H10" s="95">
        <v>12</v>
      </c>
      <c r="I10" s="95">
        <v>6</v>
      </c>
      <c r="J10" s="95">
        <v>9</v>
      </c>
      <c r="K10" s="95">
        <v>12</v>
      </c>
      <c r="L10" s="95">
        <v>15</v>
      </c>
      <c r="M10" s="95">
        <v>9</v>
      </c>
      <c r="N10" s="95">
        <v>9</v>
      </c>
      <c r="O10" s="95">
        <v>9</v>
      </c>
      <c r="P10" s="95">
        <v>9</v>
      </c>
      <c r="Q10" s="95">
        <v>6</v>
      </c>
      <c r="R10" s="132"/>
      <c r="S10" s="137">
        <f>IF(E10="","",SUM(G10:Q10)-(R10))</f>
        <v>120</v>
      </c>
      <c r="T10" s="257">
        <f>SUM(S8:S11)+T9</f>
        <v>482</v>
      </c>
      <c r="U10" s="258"/>
      <c r="V10" s="49">
        <f>SUM(G10:I10)</f>
        <v>42</v>
      </c>
    </row>
    <row r="11" spans="1:24" ht="15.75" customHeight="1" x14ac:dyDescent="0.3">
      <c r="A11" s="244"/>
      <c r="B11" s="247"/>
      <c r="C11" s="250"/>
      <c r="D11" s="254"/>
      <c r="E11" s="100">
        <v>30</v>
      </c>
      <c r="F11" s="50" t="s">
        <v>23</v>
      </c>
      <c r="G11" s="96">
        <v>21</v>
      </c>
      <c r="H11" s="96">
        <v>9</v>
      </c>
      <c r="I11" s="96">
        <v>6</v>
      </c>
      <c r="J11" s="96">
        <v>9</v>
      </c>
      <c r="K11" s="96">
        <v>12</v>
      </c>
      <c r="L11" s="96">
        <v>15</v>
      </c>
      <c r="M11" s="96">
        <v>9</v>
      </c>
      <c r="N11" s="96">
        <v>6</v>
      </c>
      <c r="O11" s="96">
        <v>9</v>
      </c>
      <c r="P11" s="96">
        <v>9</v>
      </c>
      <c r="Q11" s="96">
        <v>6</v>
      </c>
      <c r="R11" s="133"/>
      <c r="S11" s="138">
        <f>IF(E11="","",SUM(G11:Q11)-(R11))</f>
        <v>111</v>
      </c>
      <c r="T11" s="259"/>
      <c r="U11" s="260"/>
      <c r="V11" s="49">
        <f>SUM(G11:I11)</f>
        <v>36</v>
      </c>
    </row>
    <row r="12" spans="1:24" ht="15.75" customHeight="1" x14ac:dyDescent="0.25">
      <c r="A12" s="245"/>
      <c r="B12" s="248"/>
      <c r="C12" s="251"/>
      <c r="D12" s="195"/>
      <c r="E12" s="261" t="s">
        <v>24</v>
      </c>
      <c r="F12" s="262"/>
      <c r="G12" s="96">
        <f t="shared" ref="G12:Q12" si="1">SUM(G8:G11)</f>
        <v>93</v>
      </c>
      <c r="H12" s="96">
        <f t="shared" si="1"/>
        <v>45</v>
      </c>
      <c r="I12" s="96">
        <f t="shared" si="1"/>
        <v>24</v>
      </c>
      <c r="J12" s="96">
        <f t="shared" si="1"/>
        <v>36</v>
      </c>
      <c r="K12" s="96">
        <f t="shared" si="1"/>
        <v>45</v>
      </c>
      <c r="L12" s="96">
        <f t="shared" si="1"/>
        <v>60</v>
      </c>
      <c r="M12" s="96">
        <f t="shared" si="1"/>
        <v>39</v>
      </c>
      <c r="N12" s="96">
        <f t="shared" si="1"/>
        <v>30</v>
      </c>
      <c r="O12" s="96">
        <f t="shared" si="1"/>
        <v>42</v>
      </c>
      <c r="P12" s="96">
        <f t="shared" si="1"/>
        <v>42</v>
      </c>
      <c r="Q12" s="96">
        <f t="shared" si="1"/>
        <v>24</v>
      </c>
      <c r="R12" s="133"/>
      <c r="S12" s="139"/>
      <c r="T12" s="111"/>
      <c r="U12" s="112"/>
      <c r="V12" s="51">
        <f>SUM(V8:V11)</f>
        <v>162</v>
      </c>
    </row>
    <row r="13" spans="1:24" ht="15.75" customHeight="1" x14ac:dyDescent="0.3">
      <c r="A13" s="243">
        <v>10</v>
      </c>
      <c r="B13" s="246">
        <v>13</v>
      </c>
      <c r="C13" s="249" t="s">
        <v>129</v>
      </c>
      <c r="D13" s="252" t="s">
        <v>130</v>
      </c>
      <c r="E13" s="100">
        <v>57</v>
      </c>
      <c r="F13" s="45" t="s">
        <v>19</v>
      </c>
      <c r="G13" s="93">
        <v>18</v>
      </c>
      <c r="H13" s="93">
        <v>9</v>
      </c>
      <c r="I13" s="93">
        <v>9</v>
      </c>
      <c r="J13" s="93">
        <v>9</v>
      </c>
      <c r="K13" s="93">
        <v>12</v>
      </c>
      <c r="L13" s="93">
        <v>12</v>
      </c>
      <c r="M13" s="93">
        <v>9</v>
      </c>
      <c r="N13" s="93">
        <v>12</v>
      </c>
      <c r="O13" s="93">
        <v>9</v>
      </c>
      <c r="P13" s="93">
        <v>9</v>
      </c>
      <c r="Q13" s="93">
        <v>6</v>
      </c>
      <c r="R13" s="131"/>
      <c r="S13" s="136">
        <f>IF(E13="","",SUM(G13:Q13)-(R13))</f>
        <v>114</v>
      </c>
      <c r="T13" s="109" t="s">
        <v>20</v>
      </c>
      <c r="U13" s="255"/>
      <c r="V13" s="46">
        <f>SUM(G13:I13)</f>
        <v>36</v>
      </c>
    </row>
    <row r="14" spans="1:24" ht="15.75" customHeight="1" x14ac:dyDescent="0.3">
      <c r="A14" s="244"/>
      <c r="B14" s="247"/>
      <c r="C14" s="250"/>
      <c r="D14" s="253"/>
      <c r="E14" s="100">
        <v>39</v>
      </c>
      <c r="F14" s="48" t="s">
        <v>21</v>
      </c>
      <c r="G14" s="95">
        <v>21</v>
      </c>
      <c r="H14" s="95">
        <v>9</v>
      </c>
      <c r="I14" s="95">
        <v>9</v>
      </c>
      <c r="J14" s="95">
        <v>9</v>
      </c>
      <c r="K14" s="95">
        <v>12</v>
      </c>
      <c r="L14" s="95">
        <v>15</v>
      </c>
      <c r="M14" s="95">
        <v>9</v>
      </c>
      <c r="N14" s="95">
        <v>12</v>
      </c>
      <c r="O14" s="95">
        <v>9</v>
      </c>
      <c r="P14" s="95">
        <v>12</v>
      </c>
      <c r="Q14" s="95">
        <v>6</v>
      </c>
      <c r="R14" s="132"/>
      <c r="S14" s="137">
        <f>IF(E14="","",SUM(G14:Q14)-(R14))</f>
        <v>123</v>
      </c>
      <c r="T14" s="110">
        <v>2</v>
      </c>
      <c r="U14" s="256"/>
      <c r="V14" s="49">
        <f>SUM(G14:I14)</f>
        <v>39</v>
      </c>
    </row>
    <row r="15" spans="1:24" ht="15.75" customHeight="1" x14ac:dyDescent="0.3">
      <c r="A15" s="244"/>
      <c r="B15" s="247"/>
      <c r="C15" s="250"/>
      <c r="D15" s="253"/>
      <c r="E15" s="100">
        <v>27</v>
      </c>
      <c r="F15" s="48" t="s">
        <v>22</v>
      </c>
      <c r="G15" s="95">
        <v>18</v>
      </c>
      <c r="H15" s="95">
        <v>9</v>
      </c>
      <c r="I15" s="95">
        <v>6</v>
      </c>
      <c r="J15" s="95">
        <v>9</v>
      </c>
      <c r="K15" s="95">
        <v>15</v>
      </c>
      <c r="L15" s="95">
        <v>15</v>
      </c>
      <c r="M15" s="95">
        <v>12</v>
      </c>
      <c r="N15" s="95">
        <v>6</v>
      </c>
      <c r="O15" s="95">
        <v>9</v>
      </c>
      <c r="P15" s="95">
        <v>9</v>
      </c>
      <c r="Q15" s="95">
        <v>6</v>
      </c>
      <c r="R15" s="132"/>
      <c r="S15" s="137">
        <f>IF(E15="","",SUM(G15:Q15)-(R15))</f>
        <v>114</v>
      </c>
      <c r="T15" s="257">
        <f>SUM(S13:S16)+T14</f>
        <v>476</v>
      </c>
      <c r="U15" s="258"/>
      <c r="V15" s="49">
        <f>SUM(G15:I15)</f>
        <v>33</v>
      </c>
      <c r="X15" s="47">
        <f>482+453</f>
        <v>935</v>
      </c>
    </row>
    <row r="16" spans="1:24" ht="15.75" customHeight="1" x14ac:dyDescent="0.3">
      <c r="A16" s="244"/>
      <c r="B16" s="247"/>
      <c r="C16" s="250"/>
      <c r="D16" s="254"/>
      <c r="E16" s="100">
        <v>15</v>
      </c>
      <c r="F16" s="50" t="s">
        <v>23</v>
      </c>
      <c r="G16" s="96">
        <v>21</v>
      </c>
      <c r="H16" s="96">
        <v>15</v>
      </c>
      <c r="I16" s="96">
        <v>6</v>
      </c>
      <c r="J16" s="96">
        <v>9</v>
      </c>
      <c r="K16" s="96">
        <v>12</v>
      </c>
      <c r="L16" s="96">
        <v>12</v>
      </c>
      <c r="M16" s="96">
        <v>9</v>
      </c>
      <c r="N16" s="96">
        <v>12</v>
      </c>
      <c r="O16" s="96">
        <v>9</v>
      </c>
      <c r="P16" s="96">
        <v>12</v>
      </c>
      <c r="Q16" s="96">
        <v>6</v>
      </c>
      <c r="R16" s="133"/>
      <c r="S16" s="138">
        <f>IF(E16="","",SUM(G16:Q16)-(R16))</f>
        <v>123</v>
      </c>
      <c r="T16" s="259"/>
      <c r="U16" s="260"/>
      <c r="V16" s="49">
        <f>SUM(G16:I16)</f>
        <v>42</v>
      </c>
    </row>
    <row r="17" spans="1:22" ht="15.75" customHeight="1" x14ac:dyDescent="0.25">
      <c r="A17" s="245"/>
      <c r="B17" s="248"/>
      <c r="C17" s="251"/>
      <c r="D17" s="195"/>
      <c r="E17" s="261" t="s">
        <v>24</v>
      </c>
      <c r="F17" s="262"/>
      <c r="G17" s="96">
        <f t="shared" ref="G17:Q17" si="2">SUM(G13:G16)</f>
        <v>78</v>
      </c>
      <c r="H17" s="96">
        <f t="shared" si="2"/>
        <v>42</v>
      </c>
      <c r="I17" s="96">
        <f t="shared" si="2"/>
        <v>30</v>
      </c>
      <c r="J17" s="96">
        <f t="shared" si="2"/>
        <v>36</v>
      </c>
      <c r="K17" s="96">
        <f t="shared" si="2"/>
        <v>51</v>
      </c>
      <c r="L17" s="96">
        <f t="shared" si="2"/>
        <v>54</v>
      </c>
      <c r="M17" s="96">
        <f t="shared" si="2"/>
        <v>39</v>
      </c>
      <c r="N17" s="96">
        <f t="shared" si="2"/>
        <v>42</v>
      </c>
      <c r="O17" s="96">
        <f t="shared" si="2"/>
        <v>36</v>
      </c>
      <c r="P17" s="96">
        <f t="shared" si="2"/>
        <v>42</v>
      </c>
      <c r="Q17" s="96">
        <f t="shared" si="2"/>
        <v>24</v>
      </c>
      <c r="R17" s="133"/>
      <c r="S17" s="139"/>
      <c r="T17" s="111"/>
      <c r="U17" s="112"/>
      <c r="V17" s="51">
        <f>SUM(V13:V16)</f>
        <v>150</v>
      </c>
    </row>
    <row r="18" spans="1:22" ht="15.75" customHeight="1" x14ac:dyDescent="0.3">
      <c r="A18" s="243">
        <v>45</v>
      </c>
      <c r="B18" s="246">
        <v>30</v>
      </c>
      <c r="C18" s="249" t="s">
        <v>277</v>
      </c>
      <c r="D18" s="252" t="s">
        <v>278</v>
      </c>
      <c r="E18" s="100">
        <v>5</v>
      </c>
      <c r="F18" s="45" t="s">
        <v>19</v>
      </c>
      <c r="G18" s="93">
        <v>21</v>
      </c>
      <c r="H18" s="93">
        <v>9</v>
      </c>
      <c r="I18" s="93">
        <v>6</v>
      </c>
      <c r="J18" s="93">
        <v>12</v>
      </c>
      <c r="K18" s="93">
        <v>15</v>
      </c>
      <c r="L18" s="93">
        <v>15</v>
      </c>
      <c r="M18" s="93">
        <v>9</v>
      </c>
      <c r="N18" s="93">
        <v>6</v>
      </c>
      <c r="O18" s="93">
        <v>12</v>
      </c>
      <c r="P18" s="93">
        <v>12</v>
      </c>
      <c r="Q18" s="93">
        <v>6</v>
      </c>
      <c r="R18" s="131"/>
      <c r="S18" s="136">
        <f>IF(E18="","",SUM(G18:Q18)-(R18))</f>
        <v>123</v>
      </c>
      <c r="T18" s="109" t="s">
        <v>20</v>
      </c>
      <c r="U18" s="255"/>
      <c r="V18" s="46">
        <f>SUM(G18:I18)</f>
        <v>36</v>
      </c>
    </row>
    <row r="19" spans="1:22" ht="15.75" customHeight="1" x14ac:dyDescent="0.3">
      <c r="A19" s="244"/>
      <c r="B19" s="247"/>
      <c r="C19" s="250"/>
      <c r="D19" s="253"/>
      <c r="E19" s="100">
        <v>104</v>
      </c>
      <c r="F19" s="48" t="s">
        <v>21</v>
      </c>
      <c r="G19" s="95">
        <v>21</v>
      </c>
      <c r="H19" s="95">
        <v>12</v>
      </c>
      <c r="I19" s="95">
        <v>6</v>
      </c>
      <c r="J19" s="95">
        <v>9</v>
      </c>
      <c r="K19" s="95">
        <v>0</v>
      </c>
      <c r="L19" s="95">
        <v>15</v>
      </c>
      <c r="M19" s="95">
        <v>12</v>
      </c>
      <c r="N19" s="95">
        <v>6</v>
      </c>
      <c r="O19" s="95">
        <v>9</v>
      </c>
      <c r="P19" s="95">
        <v>12</v>
      </c>
      <c r="Q19" s="95">
        <v>6</v>
      </c>
      <c r="R19" s="132"/>
      <c r="S19" s="137">
        <f>IF(E19="","",SUM(G19:Q19)-(R19))</f>
        <v>108</v>
      </c>
      <c r="T19" s="110"/>
      <c r="U19" s="256"/>
      <c r="V19" s="49">
        <f>SUM(G19:I19)</f>
        <v>39</v>
      </c>
    </row>
    <row r="20" spans="1:22" ht="15.75" customHeight="1" x14ac:dyDescent="0.3">
      <c r="A20" s="244"/>
      <c r="B20" s="247"/>
      <c r="C20" s="250"/>
      <c r="D20" s="253"/>
      <c r="E20" s="100">
        <v>60</v>
      </c>
      <c r="F20" s="48" t="s">
        <v>22</v>
      </c>
      <c r="G20" s="95">
        <v>21</v>
      </c>
      <c r="H20" s="95">
        <v>9</v>
      </c>
      <c r="I20" s="95">
        <v>6</v>
      </c>
      <c r="J20" s="95">
        <v>6</v>
      </c>
      <c r="K20" s="95">
        <v>9</v>
      </c>
      <c r="L20" s="95">
        <v>15</v>
      </c>
      <c r="M20" s="95">
        <v>12</v>
      </c>
      <c r="N20" s="95">
        <v>6</v>
      </c>
      <c r="O20" s="95">
        <v>9</v>
      </c>
      <c r="P20" s="95">
        <v>12</v>
      </c>
      <c r="Q20" s="95">
        <v>6</v>
      </c>
      <c r="R20" s="132"/>
      <c r="S20" s="137">
        <f>IF(E20="","",SUM(G20:Q20)-(R20))</f>
        <v>111</v>
      </c>
      <c r="T20" s="257">
        <f>SUM(S18:S21)+T19</f>
        <v>453</v>
      </c>
      <c r="U20" s="258"/>
      <c r="V20" s="49">
        <f>SUM(G20:I20)</f>
        <v>36</v>
      </c>
    </row>
    <row r="21" spans="1:22" ht="15.75" customHeight="1" x14ac:dyDescent="0.3">
      <c r="A21" s="244"/>
      <c r="B21" s="247"/>
      <c r="C21" s="250"/>
      <c r="D21" s="254"/>
      <c r="E21" s="100">
        <v>74</v>
      </c>
      <c r="F21" s="50" t="s">
        <v>23</v>
      </c>
      <c r="G21" s="96">
        <v>21</v>
      </c>
      <c r="H21" s="96">
        <v>9</v>
      </c>
      <c r="I21" s="96">
        <v>6</v>
      </c>
      <c r="J21" s="96">
        <v>6</v>
      </c>
      <c r="K21" s="96">
        <v>12</v>
      </c>
      <c r="L21" s="96">
        <v>15</v>
      </c>
      <c r="M21" s="96">
        <v>12</v>
      </c>
      <c r="N21" s="96">
        <v>6</v>
      </c>
      <c r="O21" s="96">
        <v>9</v>
      </c>
      <c r="P21" s="96">
        <v>9</v>
      </c>
      <c r="Q21" s="96">
        <v>6</v>
      </c>
      <c r="R21" s="133"/>
      <c r="S21" s="138">
        <f>IF(E21="","",SUM(G21:Q21)-(R21))</f>
        <v>111</v>
      </c>
      <c r="T21" s="259"/>
      <c r="U21" s="260"/>
      <c r="V21" s="49">
        <f>SUM(G21:I21)</f>
        <v>36</v>
      </c>
    </row>
    <row r="22" spans="1:22" ht="15.75" customHeight="1" x14ac:dyDescent="0.25">
      <c r="A22" s="245"/>
      <c r="B22" s="248"/>
      <c r="C22" s="251"/>
      <c r="D22" s="195"/>
      <c r="E22" s="261" t="s">
        <v>24</v>
      </c>
      <c r="F22" s="262"/>
      <c r="G22" s="96">
        <f t="shared" ref="G22:Q22" si="3">SUM(G18:G21)</f>
        <v>84</v>
      </c>
      <c r="H22" s="96">
        <f t="shared" si="3"/>
        <v>39</v>
      </c>
      <c r="I22" s="96">
        <f t="shared" si="3"/>
        <v>24</v>
      </c>
      <c r="J22" s="96">
        <f t="shared" si="3"/>
        <v>33</v>
      </c>
      <c r="K22" s="96">
        <f t="shared" si="3"/>
        <v>36</v>
      </c>
      <c r="L22" s="96">
        <f t="shared" si="3"/>
        <v>60</v>
      </c>
      <c r="M22" s="96">
        <f t="shared" si="3"/>
        <v>45</v>
      </c>
      <c r="N22" s="96">
        <f t="shared" si="3"/>
        <v>24</v>
      </c>
      <c r="O22" s="96">
        <f t="shared" si="3"/>
        <v>39</v>
      </c>
      <c r="P22" s="96">
        <f t="shared" si="3"/>
        <v>45</v>
      </c>
      <c r="Q22" s="96">
        <f t="shared" si="3"/>
        <v>24</v>
      </c>
      <c r="R22" s="133"/>
      <c r="S22" s="139"/>
      <c r="T22" s="111"/>
      <c r="U22" s="112"/>
      <c r="V22" s="51">
        <f>SUM(V18:V21)</f>
        <v>147</v>
      </c>
    </row>
    <row r="23" spans="1:22" ht="15.75" customHeight="1" x14ac:dyDescent="0.3">
      <c r="A23" s="243">
        <v>32</v>
      </c>
      <c r="B23" s="246">
        <v>31</v>
      </c>
      <c r="C23" s="249" t="s">
        <v>301</v>
      </c>
      <c r="D23" s="252" t="s">
        <v>182</v>
      </c>
      <c r="E23" s="100">
        <v>77</v>
      </c>
      <c r="F23" s="45" t="s">
        <v>19</v>
      </c>
      <c r="G23" s="93">
        <v>21</v>
      </c>
      <c r="H23" s="93">
        <v>12</v>
      </c>
      <c r="I23" s="93">
        <v>6</v>
      </c>
      <c r="J23" s="93">
        <v>9</v>
      </c>
      <c r="K23" s="93">
        <v>15</v>
      </c>
      <c r="L23" s="93">
        <v>15</v>
      </c>
      <c r="M23" s="93">
        <v>9</v>
      </c>
      <c r="N23" s="93">
        <v>9</v>
      </c>
      <c r="O23" s="93">
        <v>9</v>
      </c>
      <c r="P23" s="93">
        <v>12</v>
      </c>
      <c r="Q23" s="93">
        <v>6</v>
      </c>
      <c r="R23" s="131"/>
      <c r="S23" s="136">
        <f>IF(E23="","",SUM(G23:Q23)-(R23))</f>
        <v>123</v>
      </c>
      <c r="T23" s="109" t="s">
        <v>20</v>
      </c>
      <c r="U23" s="264"/>
      <c r="V23" s="46">
        <f>SUM(G23:I23)</f>
        <v>39</v>
      </c>
    </row>
    <row r="24" spans="1:22" ht="15.75" customHeight="1" x14ac:dyDescent="0.3">
      <c r="A24" s="244"/>
      <c r="B24" s="247"/>
      <c r="C24" s="250"/>
      <c r="D24" s="253"/>
      <c r="E24" s="100">
        <v>18</v>
      </c>
      <c r="F24" s="48" t="s">
        <v>21</v>
      </c>
      <c r="G24" s="95">
        <v>0</v>
      </c>
      <c r="H24" s="95">
        <v>0</v>
      </c>
      <c r="I24" s="95">
        <v>0</v>
      </c>
      <c r="J24" s="95">
        <v>9</v>
      </c>
      <c r="K24" s="95">
        <v>15</v>
      </c>
      <c r="L24" s="95">
        <v>15</v>
      </c>
      <c r="M24" s="95">
        <v>9</v>
      </c>
      <c r="N24" s="95">
        <v>9</v>
      </c>
      <c r="O24" s="95">
        <v>9</v>
      </c>
      <c r="P24" s="95">
        <v>9</v>
      </c>
      <c r="Q24" s="95">
        <v>0</v>
      </c>
      <c r="R24" s="132"/>
      <c r="S24" s="137">
        <f>IF(E24="","",SUM(G24:Q24)-(R24))</f>
        <v>75</v>
      </c>
      <c r="T24" s="110"/>
      <c r="U24" s="265"/>
      <c r="V24" s="49">
        <f>SUM(G24:I24)</f>
        <v>0</v>
      </c>
    </row>
    <row r="25" spans="1:22" ht="15.75" customHeight="1" x14ac:dyDescent="0.3">
      <c r="A25" s="244"/>
      <c r="B25" s="247"/>
      <c r="C25" s="250"/>
      <c r="D25" s="253"/>
      <c r="E25" s="100">
        <v>29</v>
      </c>
      <c r="F25" s="48" t="s">
        <v>22</v>
      </c>
      <c r="G25" s="95">
        <v>18</v>
      </c>
      <c r="H25" s="95">
        <v>12</v>
      </c>
      <c r="I25" s="95">
        <v>6</v>
      </c>
      <c r="J25" s="95">
        <v>12</v>
      </c>
      <c r="K25" s="95">
        <v>15</v>
      </c>
      <c r="L25" s="95">
        <v>15</v>
      </c>
      <c r="M25" s="95">
        <v>12</v>
      </c>
      <c r="N25" s="95">
        <v>9</v>
      </c>
      <c r="O25" s="95">
        <v>9</v>
      </c>
      <c r="P25" s="95">
        <v>9</v>
      </c>
      <c r="Q25" s="95">
        <v>6</v>
      </c>
      <c r="R25" s="132"/>
      <c r="S25" s="137">
        <f>IF(E25="","",SUM(G25:Q25)-(R25))</f>
        <v>123</v>
      </c>
      <c r="T25" s="257">
        <f>SUM(S23:S26)+T24</f>
        <v>447</v>
      </c>
      <c r="U25" s="258"/>
      <c r="V25" s="49">
        <f>SUM(G25:I25)</f>
        <v>36</v>
      </c>
    </row>
    <row r="26" spans="1:22" ht="15.75" customHeight="1" x14ac:dyDescent="0.3">
      <c r="A26" s="244"/>
      <c r="B26" s="247"/>
      <c r="C26" s="250"/>
      <c r="D26" s="254"/>
      <c r="E26" s="100">
        <v>28</v>
      </c>
      <c r="F26" s="50" t="s">
        <v>23</v>
      </c>
      <c r="G26" s="96">
        <v>21</v>
      </c>
      <c r="H26" s="96">
        <v>12</v>
      </c>
      <c r="I26" s="96">
        <v>6</v>
      </c>
      <c r="J26" s="96">
        <v>9</v>
      </c>
      <c r="K26" s="96">
        <v>15</v>
      </c>
      <c r="L26" s="96">
        <v>15</v>
      </c>
      <c r="M26" s="96">
        <v>12</v>
      </c>
      <c r="N26" s="96">
        <v>12</v>
      </c>
      <c r="O26" s="96">
        <v>9</v>
      </c>
      <c r="P26" s="96">
        <v>9</v>
      </c>
      <c r="Q26" s="96">
        <v>6</v>
      </c>
      <c r="R26" s="133"/>
      <c r="S26" s="138">
        <f>IF(E26="","",SUM(G26:Q26)-(R26))</f>
        <v>126</v>
      </c>
      <c r="T26" s="259"/>
      <c r="U26" s="260"/>
      <c r="V26" s="49">
        <f>SUM(G26:I26)</f>
        <v>39</v>
      </c>
    </row>
    <row r="27" spans="1:22" ht="15.75" customHeight="1" x14ac:dyDescent="0.25">
      <c r="A27" s="245"/>
      <c r="B27" s="248"/>
      <c r="C27" s="251"/>
      <c r="D27" s="195"/>
      <c r="E27" s="261" t="s">
        <v>24</v>
      </c>
      <c r="F27" s="262"/>
      <c r="G27" s="96">
        <f t="shared" ref="G27:Q27" si="4">SUM(G23:G26)</f>
        <v>60</v>
      </c>
      <c r="H27" s="96">
        <f t="shared" si="4"/>
        <v>36</v>
      </c>
      <c r="I27" s="96">
        <f t="shared" si="4"/>
        <v>18</v>
      </c>
      <c r="J27" s="96">
        <f t="shared" si="4"/>
        <v>39</v>
      </c>
      <c r="K27" s="96">
        <f t="shared" si="4"/>
        <v>60</v>
      </c>
      <c r="L27" s="96">
        <f t="shared" si="4"/>
        <v>60</v>
      </c>
      <c r="M27" s="96">
        <f t="shared" si="4"/>
        <v>42</v>
      </c>
      <c r="N27" s="96">
        <f t="shared" si="4"/>
        <v>39</v>
      </c>
      <c r="O27" s="96">
        <f t="shared" si="4"/>
        <v>36</v>
      </c>
      <c r="P27" s="96">
        <f t="shared" si="4"/>
        <v>39</v>
      </c>
      <c r="Q27" s="96">
        <f t="shared" si="4"/>
        <v>18</v>
      </c>
      <c r="R27" s="133"/>
      <c r="S27" s="139"/>
      <c r="T27" s="111"/>
      <c r="U27" s="112"/>
      <c r="V27" s="51">
        <f>SUM(V23:V26)</f>
        <v>114</v>
      </c>
    </row>
    <row r="28" spans="1:22" ht="15.75" customHeight="1" x14ac:dyDescent="0.3">
      <c r="A28" s="243">
        <v>29</v>
      </c>
      <c r="B28" s="246">
        <v>7</v>
      </c>
      <c r="C28" s="249" t="s">
        <v>139</v>
      </c>
      <c r="D28" s="252" t="s">
        <v>140</v>
      </c>
      <c r="E28" s="100">
        <v>31</v>
      </c>
      <c r="F28" s="45" t="s">
        <v>19</v>
      </c>
      <c r="G28" s="93">
        <v>21</v>
      </c>
      <c r="H28" s="93">
        <v>12</v>
      </c>
      <c r="I28" s="93">
        <v>6</v>
      </c>
      <c r="J28" s="93">
        <v>9</v>
      </c>
      <c r="K28" s="93">
        <v>12</v>
      </c>
      <c r="L28" s="93">
        <v>15</v>
      </c>
      <c r="M28" s="93">
        <v>12</v>
      </c>
      <c r="N28" s="93">
        <v>6</v>
      </c>
      <c r="O28" s="93">
        <v>9</v>
      </c>
      <c r="P28" s="93">
        <v>9</v>
      </c>
      <c r="Q28" s="93">
        <v>6</v>
      </c>
      <c r="R28" s="131"/>
      <c r="S28" s="136">
        <f>IF(E28="","",SUM(G28:Q28)-(R28))</f>
        <v>117</v>
      </c>
      <c r="T28" s="109" t="s">
        <v>20</v>
      </c>
      <c r="U28" s="255"/>
      <c r="V28" s="46">
        <f>SUM(G28:I28)</f>
        <v>39</v>
      </c>
    </row>
    <row r="29" spans="1:22" ht="15.75" customHeight="1" x14ac:dyDescent="0.3">
      <c r="A29" s="244"/>
      <c r="B29" s="247"/>
      <c r="C29" s="250"/>
      <c r="D29" s="253"/>
      <c r="E29" s="100">
        <v>62</v>
      </c>
      <c r="F29" s="48" t="s">
        <v>21</v>
      </c>
      <c r="G29" s="95">
        <v>15</v>
      </c>
      <c r="H29" s="95">
        <v>9</v>
      </c>
      <c r="I29" s="95">
        <v>6</v>
      </c>
      <c r="J29" s="95">
        <v>9</v>
      </c>
      <c r="K29" s="95">
        <v>12</v>
      </c>
      <c r="L29" s="95">
        <v>15</v>
      </c>
      <c r="M29" s="95">
        <v>9</v>
      </c>
      <c r="N29" s="95">
        <v>6</v>
      </c>
      <c r="O29" s="95">
        <v>12</v>
      </c>
      <c r="P29" s="95">
        <v>9</v>
      </c>
      <c r="Q29" s="95">
        <v>3</v>
      </c>
      <c r="R29" s="132"/>
      <c r="S29" s="137">
        <f>IF(E29="","",SUM(G29:Q29)-(R29))</f>
        <v>105</v>
      </c>
      <c r="T29" s="110"/>
      <c r="U29" s="256"/>
      <c r="V29" s="49">
        <f>SUM(G29:I29)</f>
        <v>30</v>
      </c>
    </row>
    <row r="30" spans="1:22" ht="15.75" customHeight="1" x14ac:dyDescent="0.3">
      <c r="A30" s="244"/>
      <c r="B30" s="247"/>
      <c r="C30" s="250"/>
      <c r="D30" s="253"/>
      <c r="E30" s="100">
        <v>14</v>
      </c>
      <c r="F30" s="48" t="s">
        <v>22</v>
      </c>
      <c r="G30" s="95">
        <v>18</v>
      </c>
      <c r="H30" s="95">
        <v>0</v>
      </c>
      <c r="I30" s="95">
        <v>6</v>
      </c>
      <c r="J30" s="95">
        <v>9</v>
      </c>
      <c r="K30" s="95">
        <v>12</v>
      </c>
      <c r="L30" s="95">
        <v>15</v>
      </c>
      <c r="M30" s="95">
        <v>9</v>
      </c>
      <c r="N30" s="95">
        <v>9</v>
      </c>
      <c r="O30" s="95">
        <v>9</v>
      </c>
      <c r="P30" s="95">
        <v>9</v>
      </c>
      <c r="Q30" s="95">
        <v>3</v>
      </c>
      <c r="R30" s="132"/>
      <c r="S30" s="137">
        <f>IF(E30="","",SUM(G30:Q30)-(R30))</f>
        <v>99</v>
      </c>
      <c r="T30" s="257">
        <f>SUM(S28:S31)+T29</f>
        <v>429</v>
      </c>
      <c r="U30" s="258"/>
      <c r="V30" s="49">
        <f>SUM(G30:I30)</f>
        <v>24</v>
      </c>
    </row>
    <row r="31" spans="1:22" ht="15.75" customHeight="1" x14ac:dyDescent="0.3">
      <c r="A31" s="244"/>
      <c r="B31" s="247"/>
      <c r="C31" s="250"/>
      <c r="D31" s="254"/>
      <c r="E31" s="100">
        <v>61</v>
      </c>
      <c r="F31" s="50" t="s">
        <v>23</v>
      </c>
      <c r="G31" s="96">
        <v>21</v>
      </c>
      <c r="H31" s="96">
        <v>12</v>
      </c>
      <c r="I31" s="96">
        <v>12</v>
      </c>
      <c r="J31" s="96">
        <v>9</v>
      </c>
      <c r="K31" s="96">
        <v>0</v>
      </c>
      <c r="L31" s="96">
        <v>15</v>
      </c>
      <c r="M31" s="96">
        <v>12</v>
      </c>
      <c r="N31" s="96">
        <v>6</v>
      </c>
      <c r="O31" s="96">
        <v>9</v>
      </c>
      <c r="P31" s="96">
        <v>9</v>
      </c>
      <c r="Q31" s="96">
        <v>3</v>
      </c>
      <c r="R31" s="133"/>
      <c r="S31" s="138">
        <f>IF(E31="","",SUM(G31:Q31)-(R31))</f>
        <v>108</v>
      </c>
      <c r="T31" s="259"/>
      <c r="U31" s="260"/>
      <c r="V31" s="49">
        <f>SUM(G31:I31)</f>
        <v>45</v>
      </c>
    </row>
    <row r="32" spans="1:22" ht="15.75" customHeight="1" x14ac:dyDescent="0.25">
      <c r="A32" s="245"/>
      <c r="B32" s="248"/>
      <c r="C32" s="251"/>
      <c r="D32" s="195"/>
      <c r="E32" s="261" t="s">
        <v>24</v>
      </c>
      <c r="F32" s="262"/>
      <c r="G32" s="96">
        <f t="shared" ref="G32:Q32" si="5">SUM(G28:G31)</f>
        <v>75</v>
      </c>
      <c r="H32" s="96">
        <f t="shared" si="5"/>
        <v>33</v>
      </c>
      <c r="I32" s="96">
        <f t="shared" si="5"/>
        <v>30</v>
      </c>
      <c r="J32" s="96">
        <f t="shared" si="5"/>
        <v>36</v>
      </c>
      <c r="K32" s="96">
        <f t="shared" si="5"/>
        <v>36</v>
      </c>
      <c r="L32" s="96">
        <f t="shared" si="5"/>
        <v>60</v>
      </c>
      <c r="M32" s="96">
        <f t="shared" si="5"/>
        <v>42</v>
      </c>
      <c r="N32" s="96">
        <f t="shared" si="5"/>
        <v>27</v>
      </c>
      <c r="O32" s="96">
        <f t="shared" si="5"/>
        <v>39</v>
      </c>
      <c r="P32" s="96">
        <f t="shared" si="5"/>
        <v>36</v>
      </c>
      <c r="Q32" s="96">
        <f t="shared" si="5"/>
        <v>15</v>
      </c>
      <c r="R32" s="133"/>
      <c r="S32" s="139"/>
      <c r="T32" s="111"/>
      <c r="U32" s="112"/>
      <c r="V32" s="51">
        <f>SUM(V28:V31)</f>
        <v>138</v>
      </c>
    </row>
    <row r="33" spans="1:22" ht="15.75" customHeight="1" x14ac:dyDescent="0.3">
      <c r="A33" s="243">
        <v>33</v>
      </c>
      <c r="B33" s="246">
        <v>40</v>
      </c>
      <c r="C33" s="249" t="s">
        <v>301</v>
      </c>
      <c r="D33" s="252" t="s">
        <v>182</v>
      </c>
      <c r="E33" s="100">
        <v>123</v>
      </c>
      <c r="F33" s="45" t="s">
        <v>19</v>
      </c>
      <c r="G33" s="93">
        <v>21</v>
      </c>
      <c r="H33" s="93">
        <v>15</v>
      </c>
      <c r="I33" s="93">
        <v>6</v>
      </c>
      <c r="J33" s="93">
        <v>9</v>
      </c>
      <c r="K33" s="93">
        <v>9</v>
      </c>
      <c r="L33" s="93">
        <v>15</v>
      </c>
      <c r="M33" s="93">
        <v>6</v>
      </c>
      <c r="N33" s="93">
        <v>6</v>
      </c>
      <c r="O33" s="93">
        <v>6</v>
      </c>
      <c r="P33" s="93">
        <v>9</v>
      </c>
      <c r="Q33" s="93">
        <v>3</v>
      </c>
      <c r="R33" s="131"/>
      <c r="S33" s="136">
        <f>IF(E33="","",SUM(G33:Q33)-(R33))</f>
        <v>105</v>
      </c>
      <c r="T33" s="109" t="s">
        <v>20</v>
      </c>
      <c r="U33" s="255"/>
      <c r="V33" s="46">
        <f>SUM(G33:I33)</f>
        <v>42</v>
      </c>
    </row>
    <row r="34" spans="1:22" ht="15.75" customHeight="1" x14ac:dyDescent="0.3">
      <c r="A34" s="244"/>
      <c r="B34" s="247"/>
      <c r="C34" s="250"/>
      <c r="D34" s="253"/>
      <c r="E34" s="100">
        <v>94</v>
      </c>
      <c r="F34" s="48" t="s">
        <v>21</v>
      </c>
      <c r="G34" s="95">
        <v>24</v>
      </c>
      <c r="H34" s="95">
        <v>12</v>
      </c>
      <c r="I34" s="95">
        <v>0</v>
      </c>
      <c r="J34" s="95">
        <v>9</v>
      </c>
      <c r="K34" s="95">
        <v>12</v>
      </c>
      <c r="L34" s="95">
        <v>15</v>
      </c>
      <c r="M34" s="95">
        <v>6</v>
      </c>
      <c r="N34" s="95">
        <v>6</v>
      </c>
      <c r="O34" s="95">
        <v>9</v>
      </c>
      <c r="P34" s="95">
        <v>9</v>
      </c>
      <c r="Q34" s="95">
        <v>6</v>
      </c>
      <c r="R34" s="132"/>
      <c r="S34" s="137">
        <f>IF(E34="","",SUM(G34:Q34)-(R34))</f>
        <v>108</v>
      </c>
      <c r="T34" s="110"/>
      <c r="U34" s="256"/>
      <c r="V34" s="49">
        <f>SUM(G34:I34)</f>
        <v>36</v>
      </c>
    </row>
    <row r="35" spans="1:22" ht="15.75" customHeight="1" x14ac:dyDescent="0.3">
      <c r="A35" s="244"/>
      <c r="B35" s="247"/>
      <c r="C35" s="250"/>
      <c r="D35" s="253"/>
      <c r="E35" s="100">
        <v>16</v>
      </c>
      <c r="F35" s="48" t="s">
        <v>22</v>
      </c>
      <c r="G35" s="95">
        <v>21</v>
      </c>
      <c r="H35" s="95">
        <v>12</v>
      </c>
      <c r="I35" s="95">
        <v>0</v>
      </c>
      <c r="J35" s="95">
        <v>9</v>
      </c>
      <c r="K35" s="95">
        <v>12</v>
      </c>
      <c r="L35" s="95">
        <v>15</v>
      </c>
      <c r="M35" s="95">
        <v>6</v>
      </c>
      <c r="N35" s="95">
        <v>6</v>
      </c>
      <c r="O35" s="95">
        <v>9</v>
      </c>
      <c r="P35" s="95">
        <v>9</v>
      </c>
      <c r="Q35" s="95">
        <v>3</v>
      </c>
      <c r="R35" s="132"/>
      <c r="S35" s="137">
        <f>IF(E35="","",SUM(G35:Q35)-(R35))</f>
        <v>102</v>
      </c>
      <c r="T35" s="257">
        <f>SUM(S33:S36)+T34</f>
        <v>420</v>
      </c>
      <c r="U35" s="258"/>
      <c r="V35" s="49">
        <f>SUM(G35:I35)</f>
        <v>33</v>
      </c>
    </row>
    <row r="36" spans="1:22" ht="15.75" customHeight="1" x14ac:dyDescent="0.3">
      <c r="A36" s="244"/>
      <c r="B36" s="247"/>
      <c r="C36" s="250"/>
      <c r="D36" s="254"/>
      <c r="E36" s="100">
        <v>24</v>
      </c>
      <c r="F36" s="50" t="s">
        <v>23</v>
      </c>
      <c r="G36" s="96">
        <v>21</v>
      </c>
      <c r="H36" s="96">
        <v>15</v>
      </c>
      <c r="I36" s="96">
        <v>0</v>
      </c>
      <c r="J36" s="96">
        <v>9</v>
      </c>
      <c r="K36" s="96">
        <v>12</v>
      </c>
      <c r="L36" s="96">
        <v>15</v>
      </c>
      <c r="M36" s="96">
        <v>6</v>
      </c>
      <c r="N36" s="96">
        <v>6</v>
      </c>
      <c r="O36" s="96">
        <v>9</v>
      </c>
      <c r="P36" s="96">
        <v>9</v>
      </c>
      <c r="Q36" s="96">
        <v>3</v>
      </c>
      <c r="R36" s="133"/>
      <c r="S36" s="138">
        <f>IF(E36="","",SUM(G36:Q36)-(R36))</f>
        <v>105</v>
      </c>
      <c r="T36" s="259"/>
      <c r="U36" s="260"/>
      <c r="V36" s="49">
        <f>SUM(G36:I36)</f>
        <v>36</v>
      </c>
    </row>
    <row r="37" spans="1:22" ht="15.75" customHeight="1" x14ac:dyDescent="0.25">
      <c r="A37" s="245"/>
      <c r="B37" s="248"/>
      <c r="C37" s="251"/>
      <c r="D37" s="195"/>
      <c r="E37" s="261" t="s">
        <v>24</v>
      </c>
      <c r="F37" s="262"/>
      <c r="G37" s="96">
        <f t="shared" ref="G37:Q37" si="6">SUM(G33:G36)</f>
        <v>87</v>
      </c>
      <c r="H37" s="96">
        <f t="shared" si="6"/>
        <v>54</v>
      </c>
      <c r="I37" s="96">
        <f t="shared" si="6"/>
        <v>6</v>
      </c>
      <c r="J37" s="96">
        <f t="shared" si="6"/>
        <v>36</v>
      </c>
      <c r="K37" s="96">
        <f t="shared" si="6"/>
        <v>45</v>
      </c>
      <c r="L37" s="96">
        <f t="shared" si="6"/>
        <v>60</v>
      </c>
      <c r="M37" s="96">
        <f t="shared" si="6"/>
        <v>24</v>
      </c>
      <c r="N37" s="96">
        <f t="shared" si="6"/>
        <v>24</v>
      </c>
      <c r="O37" s="96">
        <f t="shared" si="6"/>
        <v>33</v>
      </c>
      <c r="P37" s="96">
        <f t="shared" si="6"/>
        <v>36</v>
      </c>
      <c r="Q37" s="96">
        <f t="shared" si="6"/>
        <v>15</v>
      </c>
      <c r="R37" s="133"/>
      <c r="S37" s="139"/>
      <c r="T37" s="111"/>
      <c r="U37" s="112"/>
      <c r="V37" s="51">
        <f>SUM(V33:V36)</f>
        <v>147</v>
      </c>
    </row>
    <row r="38" spans="1:22" ht="15.75" customHeight="1" x14ac:dyDescent="0.3">
      <c r="A38" s="243">
        <v>24</v>
      </c>
      <c r="B38" s="246">
        <v>9</v>
      </c>
      <c r="C38" s="249" t="s">
        <v>131</v>
      </c>
      <c r="D38" s="252" t="s">
        <v>132</v>
      </c>
      <c r="E38" s="100">
        <v>18</v>
      </c>
      <c r="F38" s="45" t="s">
        <v>19</v>
      </c>
      <c r="G38" s="93">
        <v>18</v>
      </c>
      <c r="H38" s="93">
        <v>15</v>
      </c>
      <c r="I38" s="93">
        <v>6</v>
      </c>
      <c r="J38" s="93">
        <v>6</v>
      </c>
      <c r="K38" s="93">
        <v>12</v>
      </c>
      <c r="L38" s="93">
        <v>15</v>
      </c>
      <c r="M38" s="93">
        <v>12</v>
      </c>
      <c r="N38" s="93">
        <v>9</v>
      </c>
      <c r="O38" s="93">
        <v>9</v>
      </c>
      <c r="P38" s="93">
        <v>9</v>
      </c>
      <c r="Q38" s="93">
        <v>6</v>
      </c>
      <c r="R38" s="131"/>
      <c r="S38" s="136">
        <f>IF(E38="","",SUM(G38:Q38)-(R38))</f>
        <v>117</v>
      </c>
      <c r="T38" s="109" t="s">
        <v>20</v>
      </c>
      <c r="U38" s="255"/>
      <c r="V38" s="46">
        <f>SUM(G38:I38)</f>
        <v>39</v>
      </c>
    </row>
    <row r="39" spans="1:22" ht="15.75" customHeight="1" x14ac:dyDescent="0.3">
      <c r="A39" s="244"/>
      <c r="B39" s="247"/>
      <c r="C39" s="250"/>
      <c r="D39" s="253"/>
      <c r="E39" s="100">
        <v>102</v>
      </c>
      <c r="F39" s="48" t="s">
        <v>21</v>
      </c>
      <c r="G39" s="95">
        <v>15</v>
      </c>
      <c r="H39" s="95">
        <v>15</v>
      </c>
      <c r="I39" s="95">
        <v>6</v>
      </c>
      <c r="J39" s="95">
        <v>9</v>
      </c>
      <c r="K39" s="95">
        <v>12</v>
      </c>
      <c r="L39" s="95">
        <v>15</v>
      </c>
      <c r="M39" s="95">
        <v>12</v>
      </c>
      <c r="N39" s="95">
        <v>6</v>
      </c>
      <c r="O39" s="95">
        <v>9</v>
      </c>
      <c r="P39" s="95">
        <v>9</v>
      </c>
      <c r="Q39" s="95">
        <v>3</v>
      </c>
      <c r="R39" s="132"/>
      <c r="S39" s="137">
        <f>IF(E39="","",SUM(G39:Q39)-(R39))</f>
        <v>111</v>
      </c>
      <c r="T39" s="110"/>
      <c r="U39" s="256"/>
      <c r="V39" s="49">
        <f>SUM(G39:I39)</f>
        <v>36</v>
      </c>
    </row>
    <row r="40" spans="1:22" ht="15.75" customHeight="1" x14ac:dyDescent="0.3">
      <c r="A40" s="244"/>
      <c r="B40" s="247"/>
      <c r="C40" s="250"/>
      <c r="D40" s="253"/>
      <c r="E40" s="100">
        <v>72</v>
      </c>
      <c r="F40" s="48" t="s">
        <v>22</v>
      </c>
      <c r="G40" s="95">
        <v>21</v>
      </c>
      <c r="H40" s="95">
        <v>12</v>
      </c>
      <c r="I40" s="95">
        <v>0</v>
      </c>
      <c r="J40" s="95">
        <v>12</v>
      </c>
      <c r="K40" s="95">
        <v>12</v>
      </c>
      <c r="L40" s="95">
        <v>15</v>
      </c>
      <c r="M40" s="95">
        <v>15</v>
      </c>
      <c r="N40" s="95">
        <v>9</v>
      </c>
      <c r="O40" s="95">
        <v>9</v>
      </c>
      <c r="P40" s="95">
        <v>12</v>
      </c>
      <c r="Q40" s="95">
        <v>6</v>
      </c>
      <c r="R40" s="132"/>
      <c r="S40" s="137">
        <f>IF(E40="","",SUM(G40:Q40)-(R40))</f>
        <v>123</v>
      </c>
      <c r="T40" s="257">
        <f>SUM(S38:S41)+T39</f>
        <v>417</v>
      </c>
      <c r="U40" s="258"/>
      <c r="V40" s="49">
        <f>SUM(G40:I40)</f>
        <v>33</v>
      </c>
    </row>
    <row r="41" spans="1:22" ht="15.75" customHeight="1" x14ac:dyDescent="0.3">
      <c r="A41" s="244"/>
      <c r="B41" s="247"/>
      <c r="C41" s="250"/>
      <c r="D41" s="254"/>
      <c r="E41" s="100">
        <v>123</v>
      </c>
      <c r="F41" s="50" t="s">
        <v>23</v>
      </c>
      <c r="G41" s="96">
        <v>15</v>
      </c>
      <c r="H41" s="96">
        <v>0</v>
      </c>
      <c r="I41" s="96">
        <v>0</v>
      </c>
      <c r="J41" s="96">
        <v>6</v>
      </c>
      <c r="K41" s="96">
        <v>0</v>
      </c>
      <c r="L41" s="96">
        <v>15</v>
      </c>
      <c r="M41" s="96">
        <v>9</v>
      </c>
      <c r="N41" s="96">
        <v>6</v>
      </c>
      <c r="O41" s="96">
        <v>9</v>
      </c>
      <c r="P41" s="96">
        <v>6</v>
      </c>
      <c r="Q41" s="96">
        <v>0</v>
      </c>
      <c r="R41" s="133"/>
      <c r="S41" s="138">
        <f>IF(E41="","",SUM(G41:Q41)-(R41))</f>
        <v>66</v>
      </c>
      <c r="T41" s="259"/>
      <c r="U41" s="260"/>
      <c r="V41" s="49">
        <f>SUM(G41:I41)</f>
        <v>15</v>
      </c>
    </row>
    <row r="42" spans="1:22" ht="15.75" customHeight="1" x14ac:dyDescent="0.25">
      <c r="A42" s="245"/>
      <c r="B42" s="248"/>
      <c r="C42" s="251"/>
      <c r="D42" s="195"/>
      <c r="E42" s="261" t="s">
        <v>24</v>
      </c>
      <c r="F42" s="262"/>
      <c r="G42" s="96">
        <f t="shared" ref="G42:Q42" si="7">SUM(G38:G41)</f>
        <v>69</v>
      </c>
      <c r="H42" s="96">
        <f t="shared" si="7"/>
        <v>42</v>
      </c>
      <c r="I42" s="96">
        <f t="shared" si="7"/>
        <v>12</v>
      </c>
      <c r="J42" s="96">
        <f t="shared" si="7"/>
        <v>33</v>
      </c>
      <c r="K42" s="96">
        <f t="shared" si="7"/>
        <v>36</v>
      </c>
      <c r="L42" s="96">
        <f t="shared" si="7"/>
        <v>60</v>
      </c>
      <c r="M42" s="96">
        <f t="shared" si="7"/>
        <v>48</v>
      </c>
      <c r="N42" s="96">
        <f t="shared" si="7"/>
        <v>30</v>
      </c>
      <c r="O42" s="96">
        <f t="shared" si="7"/>
        <v>36</v>
      </c>
      <c r="P42" s="96">
        <f t="shared" si="7"/>
        <v>36</v>
      </c>
      <c r="Q42" s="96">
        <f t="shared" si="7"/>
        <v>15</v>
      </c>
      <c r="R42" s="133"/>
      <c r="S42" s="139"/>
      <c r="T42" s="111"/>
      <c r="U42" s="112"/>
      <c r="V42" s="51">
        <f>SUM(V38:V41)</f>
        <v>123</v>
      </c>
    </row>
    <row r="43" spans="1:22" ht="16.5" customHeight="1" x14ac:dyDescent="0.3">
      <c r="A43" s="243">
        <v>18</v>
      </c>
      <c r="B43" s="246">
        <v>28</v>
      </c>
      <c r="C43" s="249" t="s">
        <v>151</v>
      </c>
      <c r="D43" s="252" t="s">
        <v>152</v>
      </c>
      <c r="E43" s="100">
        <v>53</v>
      </c>
      <c r="F43" s="45" t="s">
        <v>19</v>
      </c>
      <c r="G43" s="93">
        <v>24</v>
      </c>
      <c r="H43" s="93">
        <v>9</v>
      </c>
      <c r="I43" s="93">
        <v>0</v>
      </c>
      <c r="J43" s="93">
        <v>12</v>
      </c>
      <c r="K43" s="93">
        <v>9</v>
      </c>
      <c r="L43" s="93">
        <v>15</v>
      </c>
      <c r="M43" s="93">
        <v>9</v>
      </c>
      <c r="N43" s="93">
        <v>6</v>
      </c>
      <c r="O43" s="93">
        <v>9</v>
      </c>
      <c r="P43" s="93">
        <v>9</v>
      </c>
      <c r="Q43" s="93">
        <v>6</v>
      </c>
      <c r="R43" s="131"/>
      <c r="S43" s="136">
        <f>IF(E43="","",SUM(G43:Q43)-(R43))</f>
        <v>108</v>
      </c>
      <c r="T43" s="109" t="s">
        <v>20</v>
      </c>
      <c r="U43" s="255"/>
      <c r="V43" s="46">
        <f>SUM(G43:I43)</f>
        <v>33</v>
      </c>
    </row>
    <row r="44" spans="1:22" ht="15.75" customHeight="1" x14ac:dyDescent="0.3">
      <c r="A44" s="244"/>
      <c r="B44" s="247"/>
      <c r="C44" s="250"/>
      <c r="D44" s="253"/>
      <c r="E44" s="100">
        <v>54</v>
      </c>
      <c r="F44" s="48" t="s">
        <v>21</v>
      </c>
      <c r="G44" s="95">
        <v>18</v>
      </c>
      <c r="H44" s="95">
        <v>12</v>
      </c>
      <c r="I44" s="95">
        <v>0</v>
      </c>
      <c r="J44" s="95">
        <v>6</v>
      </c>
      <c r="K44" s="95">
        <v>0</v>
      </c>
      <c r="L44" s="95">
        <v>12</v>
      </c>
      <c r="M44" s="95">
        <v>9</v>
      </c>
      <c r="N44" s="95">
        <v>6</v>
      </c>
      <c r="O44" s="95">
        <v>9</v>
      </c>
      <c r="P44" s="95">
        <v>9</v>
      </c>
      <c r="Q44" s="95">
        <v>3</v>
      </c>
      <c r="R44" s="132"/>
      <c r="S44" s="137">
        <f>IF(E44="","",SUM(G44:Q44)-(R44))</f>
        <v>84</v>
      </c>
      <c r="T44" s="110"/>
      <c r="U44" s="256"/>
      <c r="V44" s="49">
        <f>SUM(G44:I44)</f>
        <v>30</v>
      </c>
    </row>
    <row r="45" spans="1:22" ht="15.75" customHeight="1" x14ac:dyDescent="0.3">
      <c r="A45" s="244"/>
      <c r="B45" s="247"/>
      <c r="C45" s="250"/>
      <c r="D45" s="253"/>
      <c r="E45" s="100">
        <v>28</v>
      </c>
      <c r="F45" s="48" t="s">
        <v>22</v>
      </c>
      <c r="G45" s="95">
        <v>18</v>
      </c>
      <c r="H45" s="95">
        <v>12</v>
      </c>
      <c r="I45" s="95">
        <v>6</v>
      </c>
      <c r="J45" s="95">
        <v>9</v>
      </c>
      <c r="K45" s="95">
        <v>9</v>
      </c>
      <c r="L45" s="95">
        <v>12</v>
      </c>
      <c r="M45" s="95">
        <v>9</v>
      </c>
      <c r="N45" s="95">
        <v>6</v>
      </c>
      <c r="O45" s="95">
        <v>9</v>
      </c>
      <c r="P45" s="95">
        <v>12</v>
      </c>
      <c r="Q45" s="95">
        <v>3</v>
      </c>
      <c r="R45" s="132"/>
      <c r="S45" s="137">
        <f>IF(E45="","",SUM(G45:Q45)-(R45))</f>
        <v>105</v>
      </c>
      <c r="T45" s="257">
        <f>SUM(S43:S46)+T44</f>
        <v>411</v>
      </c>
      <c r="U45" s="258"/>
      <c r="V45" s="49">
        <f>SUM(G45:I45)</f>
        <v>36</v>
      </c>
    </row>
    <row r="46" spans="1:22" ht="15.75" customHeight="1" x14ac:dyDescent="0.3">
      <c r="A46" s="244"/>
      <c r="B46" s="247"/>
      <c r="C46" s="250"/>
      <c r="D46" s="254"/>
      <c r="E46" s="100">
        <v>115</v>
      </c>
      <c r="F46" s="50" t="s">
        <v>23</v>
      </c>
      <c r="G46" s="96">
        <v>21</v>
      </c>
      <c r="H46" s="96">
        <v>9</v>
      </c>
      <c r="I46" s="96">
        <v>6</v>
      </c>
      <c r="J46" s="96">
        <v>6</v>
      </c>
      <c r="K46" s="96">
        <v>12</v>
      </c>
      <c r="L46" s="96">
        <v>12</v>
      </c>
      <c r="M46" s="96">
        <v>12</v>
      </c>
      <c r="N46" s="96">
        <v>9</v>
      </c>
      <c r="O46" s="96">
        <v>9</v>
      </c>
      <c r="P46" s="96">
        <v>12</v>
      </c>
      <c r="Q46" s="96">
        <v>6</v>
      </c>
      <c r="R46" s="133"/>
      <c r="S46" s="138">
        <f>IF(E46="","",SUM(G46:Q46)-(R46))</f>
        <v>114</v>
      </c>
      <c r="T46" s="259"/>
      <c r="U46" s="260"/>
      <c r="V46" s="49">
        <f>SUM(G46:I46)</f>
        <v>36</v>
      </c>
    </row>
    <row r="47" spans="1:22" ht="15.75" customHeight="1" x14ac:dyDescent="0.25">
      <c r="A47" s="245"/>
      <c r="B47" s="248"/>
      <c r="C47" s="251"/>
      <c r="D47" s="195"/>
      <c r="E47" s="261" t="s">
        <v>24</v>
      </c>
      <c r="F47" s="262"/>
      <c r="G47" s="96">
        <f t="shared" ref="G47:Q47" si="8">SUM(G43:G46)</f>
        <v>81</v>
      </c>
      <c r="H47" s="96">
        <f t="shared" si="8"/>
        <v>42</v>
      </c>
      <c r="I47" s="96">
        <f t="shared" si="8"/>
        <v>12</v>
      </c>
      <c r="J47" s="96">
        <f t="shared" si="8"/>
        <v>33</v>
      </c>
      <c r="K47" s="96">
        <f t="shared" si="8"/>
        <v>30</v>
      </c>
      <c r="L47" s="96">
        <f t="shared" si="8"/>
        <v>51</v>
      </c>
      <c r="M47" s="96">
        <f t="shared" si="8"/>
        <v>39</v>
      </c>
      <c r="N47" s="96">
        <f t="shared" si="8"/>
        <v>27</v>
      </c>
      <c r="O47" s="96">
        <f t="shared" si="8"/>
        <v>36</v>
      </c>
      <c r="P47" s="96">
        <f t="shared" si="8"/>
        <v>42</v>
      </c>
      <c r="Q47" s="96">
        <f t="shared" si="8"/>
        <v>18</v>
      </c>
      <c r="R47" s="133"/>
      <c r="S47" s="139"/>
      <c r="T47" s="111"/>
      <c r="U47" s="112"/>
      <c r="V47" s="51">
        <f>SUM(V43:V46)</f>
        <v>135</v>
      </c>
    </row>
    <row r="48" spans="1:22" ht="15.75" customHeight="1" x14ac:dyDescent="0.3">
      <c r="A48" s="243">
        <v>23</v>
      </c>
      <c r="B48" s="246">
        <v>2</v>
      </c>
      <c r="C48" s="249" t="s">
        <v>131</v>
      </c>
      <c r="D48" s="252" t="s">
        <v>132</v>
      </c>
      <c r="E48" s="100">
        <v>50</v>
      </c>
      <c r="F48" s="45" t="s">
        <v>19</v>
      </c>
      <c r="G48" s="93">
        <v>15</v>
      </c>
      <c r="H48" s="93">
        <v>12</v>
      </c>
      <c r="I48" s="93">
        <v>6</v>
      </c>
      <c r="J48" s="93">
        <v>6</v>
      </c>
      <c r="K48" s="93">
        <v>9</v>
      </c>
      <c r="L48" s="93">
        <v>15</v>
      </c>
      <c r="M48" s="93">
        <v>9</v>
      </c>
      <c r="N48" s="93">
        <v>6</v>
      </c>
      <c r="O48" s="93">
        <v>12</v>
      </c>
      <c r="P48" s="93">
        <v>12</v>
      </c>
      <c r="Q48" s="93">
        <v>3</v>
      </c>
      <c r="R48" s="131"/>
      <c r="S48" s="136">
        <f>IF(E48="","",SUM(G48:Q48)-(R48))</f>
        <v>105</v>
      </c>
      <c r="T48" s="109" t="s">
        <v>20</v>
      </c>
      <c r="U48" s="255"/>
      <c r="V48" s="46">
        <f>SUM(G48:I48)</f>
        <v>33</v>
      </c>
    </row>
    <row r="49" spans="1:22" ht="15.75" customHeight="1" x14ac:dyDescent="0.3">
      <c r="A49" s="244"/>
      <c r="B49" s="247"/>
      <c r="C49" s="250"/>
      <c r="D49" s="253"/>
      <c r="E49" s="100">
        <v>42</v>
      </c>
      <c r="F49" s="48" t="s">
        <v>21</v>
      </c>
      <c r="G49" s="95">
        <v>15</v>
      </c>
      <c r="H49" s="95">
        <v>9</v>
      </c>
      <c r="I49" s="95">
        <v>6</v>
      </c>
      <c r="J49" s="95">
        <v>6</v>
      </c>
      <c r="K49" s="95">
        <v>12</v>
      </c>
      <c r="L49" s="95">
        <v>15</v>
      </c>
      <c r="M49" s="95">
        <v>9</v>
      </c>
      <c r="N49" s="95">
        <v>6</v>
      </c>
      <c r="O49" s="95">
        <v>9</v>
      </c>
      <c r="P49" s="95">
        <v>9</v>
      </c>
      <c r="Q49" s="95">
        <v>3</v>
      </c>
      <c r="R49" s="132"/>
      <c r="S49" s="137">
        <f>IF(E49="","",SUM(G49:Q49)-(R49))</f>
        <v>99</v>
      </c>
      <c r="T49" s="110"/>
      <c r="U49" s="256"/>
      <c r="V49" s="49">
        <f>SUM(G49:I49)</f>
        <v>30</v>
      </c>
    </row>
    <row r="50" spans="1:22" ht="15.75" customHeight="1" x14ac:dyDescent="0.3">
      <c r="A50" s="244"/>
      <c r="B50" s="247"/>
      <c r="C50" s="250"/>
      <c r="D50" s="253"/>
      <c r="E50" s="100">
        <v>44</v>
      </c>
      <c r="F50" s="48" t="s">
        <v>22</v>
      </c>
      <c r="G50" s="95">
        <v>18</v>
      </c>
      <c r="H50" s="95">
        <v>12</v>
      </c>
      <c r="I50" s="95"/>
      <c r="J50" s="95">
        <v>9</v>
      </c>
      <c r="K50" s="95">
        <v>9</v>
      </c>
      <c r="L50" s="95">
        <v>15</v>
      </c>
      <c r="M50" s="95">
        <v>12</v>
      </c>
      <c r="N50" s="95">
        <v>6</v>
      </c>
      <c r="O50" s="95">
        <v>9</v>
      </c>
      <c r="P50" s="95">
        <v>9</v>
      </c>
      <c r="Q50" s="95">
        <v>3</v>
      </c>
      <c r="R50" s="132"/>
      <c r="S50" s="137">
        <f>IF(E50="","",SUM(G50:Q50)-(R50))</f>
        <v>102</v>
      </c>
      <c r="T50" s="257">
        <f>SUM(S48:S51)+T49</f>
        <v>411</v>
      </c>
      <c r="U50" s="258"/>
      <c r="V50" s="49">
        <f>SUM(G50:I50)</f>
        <v>30</v>
      </c>
    </row>
    <row r="51" spans="1:22" ht="15.75" customHeight="1" x14ac:dyDescent="0.3">
      <c r="A51" s="244"/>
      <c r="B51" s="247"/>
      <c r="C51" s="250"/>
      <c r="D51" s="254"/>
      <c r="E51" s="100">
        <v>135</v>
      </c>
      <c r="F51" s="50" t="s">
        <v>23</v>
      </c>
      <c r="G51" s="96">
        <v>18</v>
      </c>
      <c r="H51" s="96">
        <v>12</v>
      </c>
      <c r="I51" s="96">
        <v>6</v>
      </c>
      <c r="J51" s="96">
        <v>6</v>
      </c>
      <c r="K51" s="96">
        <v>9</v>
      </c>
      <c r="L51" s="96">
        <v>15</v>
      </c>
      <c r="M51" s="96">
        <v>12</v>
      </c>
      <c r="N51" s="96">
        <v>6</v>
      </c>
      <c r="O51" s="96">
        <v>9</v>
      </c>
      <c r="P51" s="96">
        <v>9</v>
      </c>
      <c r="Q51" s="96">
        <v>3</v>
      </c>
      <c r="R51" s="133"/>
      <c r="S51" s="138">
        <f>IF(E51="","",SUM(G51:Q51)-(R51))</f>
        <v>105</v>
      </c>
      <c r="T51" s="259"/>
      <c r="U51" s="260"/>
      <c r="V51" s="49">
        <f>SUM(G51:I51)</f>
        <v>36</v>
      </c>
    </row>
    <row r="52" spans="1:22" ht="15.75" customHeight="1" x14ac:dyDescent="0.25">
      <c r="A52" s="245"/>
      <c r="B52" s="248"/>
      <c r="C52" s="251"/>
      <c r="D52" s="195"/>
      <c r="E52" s="261" t="s">
        <v>24</v>
      </c>
      <c r="F52" s="262"/>
      <c r="G52" s="96">
        <f t="shared" ref="G52:Q52" si="9">SUM(G48:G51)</f>
        <v>66</v>
      </c>
      <c r="H52" s="96">
        <f t="shared" si="9"/>
        <v>45</v>
      </c>
      <c r="I52" s="96">
        <f t="shared" si="9"/>
        <v>18</v>
      </c>
      <c r="J52" s="96">
        <f t="shared" si="9"/>
        <v>27</v>
      </c>
      <c r="K52" s="96">
        <f t="shared" si="9"/>
        <v>39</v>
      </c>
      <c r="L52" s="96">
        <f t="shared" si="9"/>
        <v>60</v>
      </c>
      <c r="M52" s="96">
        <f t="shared" si="9"/>
        <v>42</v>
      </c>
      <c r="N52" s="96">
        <f t="shared" si="9"/>
        <v>24</v>
      </c>
      <c r="O52" s="96">
        <f t="shared" si="9"/>
        <v>39</v>
      </c>
      <c r="P52" s="96">
        <f t="shared" si="9"/>
        <v>39</v>
      </c>
      <c r="Q52" s="96">
        <f t="shared" si="9"/>
        <v>12</v>
      </c>
      <c r="R52" s="133"/>
      <c r="S52" s="139"/>
      <c r="T52" s="111"/>
      <c r="U52" s="112"/>
      <c r="V52" s="51">
        <f>SUM(V48:V51)</f>
        <v>129</v>
      </c>
    </row>
    <row r="53" spans="1:22" ht="15.75" customHeight="1" x14ac:dyDescent="0.3">
      <c r="A53" s="243">
        <v>31</v>
      </c>
      <c r="B53" s="246">
        <v>16</v>
      </c>
      <c r="C53" s="249" t="s">
        <v>121</v>
      </c>
      <c r="D53" s="252" t="s">
        <v>122</v>
      </c>
      <c r="E53" s="100">
        <v>35</v>
      </c>
      <c r="F53" s="45" t="s">
        <v>19</v>
      </c>
      <c r="G53" s="95">
        <v>18</v>
      </c>
      <c r="H53" s="95">
        <v>12</v>
      </c>
      <c r="I53" s="95">
        <v>6</v>
      </c>
      <c r="J53" s="95">
        <v>9</v>
      </c>
      <c r="K53" s="95">
        <v>12</v>
      </c>
      <c r="L53" s="95">
        <v>12</v>
      </c>
      <c r="M53" s="95">
        <v>9</v>
      </c>
      <c r="N53" s="95">
        <v>12</v>
      </c>
      <c r="O53" s="95">
        <v>6</v>
      </c>
      <c r="P53" s="95">
        <v>12</v>
      </c>
      <c r="Q53" s="95">
        <v>3</v>
      </c>
      <c r="R53" s="132"/>
      <c r="S53" s="136">
        <f>IF(E53="","",SUM(G53:Q53)-(R53))</f>
        <v>111</v>
      </c>
      <c r="T53" s="109" t="s">
        <v>20</v>
      </c>
      <c r="U53" s="264"/>
      <c r="V53" s="46">
        <f>SUM(G53:I53)</f>
        <v>36</v>
      </c>
    </row>
    <row r="54" spans="1:22" ht="15.75" customHeight="1" x14ac:dyDescent="0.3">
      <c r="A54" s="244"/>
      <c r="B54" s="247"/>
      <c r="C54" s="250"/>
      <c r="D54" s="253"/>
      <c r="E54" s="100">
        <v>73</v>
      </c>
      <c r="F54" s="48" t="s">
        <v>21</v>
      </c>
      <c r="G54" s="95">
        <v>18</v>
      </c>
      <c r="H54" s="95">
        <v>12</v>
      </c>
      <c r="I54" s="95"/>
      <c r="J54" s="95">
        <v>9</v>
      </c>
      <c r="K54" s="95"/>
      <c r="L54" s="95">
        <v>9</v>
      </c>
      <c r="M54" s="95">
        <v>9</v>
      </c>
      <c r="N54" s="95">
        <v>6</v>
      </c>
      <c r="O54" s="95">
        <v>9</v>
      </c>
      <c r="P54" s="95">
        <v>6</v>
      </c>
      <c r="Q54" s="95"/>
      <c r="R54" s="132"/>
      <c r="S54" s="137">
        <f>IF(E54="","",SUM(G54:Q54)-(R54))</f>
        <v>78</v>
      </c>
      <c r="T54" s="110"/>
      <c r="U54" s="265"/>
      <c r="V54" s="49">
        <f>SUM(G54:I54)</f>
        <v>30</v>
      </c>
    </row>
    <row r="55" spans="1:22" ht="15.75" customHeight="1" x14ac:dyDescent="0.3">
      <c r="A55" s="244"/>
      <c r="B55" s="247"/>
      <c r="C55" s="250"/>
      <c r="D55" s="253"/>
      <c r="E55" s="100">
        <v>27</v>
      </c>
      <c r="F55" s="48" t="s">
        <v>22</v>
      </c>
      <c r="G55" s="95">
        <v>21</v>
      </c>
      <c r="H55" s="95">
        <v>12</v>
      </c>
      <c r="I55" s="95">
        <v>6</v>
      </c>
      <c r="J55" s="95">
        <v>6</v>
      </c>
      <c r="K55" s="95">
        <v>12</v>
      </c>
      <c r="L55" s="95">
        <v>12</v>
      </c>
      <c r="M55" s="95">
        <v>6</v>
      </c>
      <c r="N55" s="95">
        <v>9</v>
      </c>
      <c r="O55" s="95">
        <v>9</v>
      </c>
      <c r="P55" s="95">
        <v>9</v>
      </c>
      <c r="Q55" s="95">
        <v>3</v>
      </c>
      <c r="R55" s="132"/>
      <c r="S55" s="137">
        <f>IF(E55="","",SUM(G55:Q55)-(R55))</f>
        <v>105</v>
      </c>
      <c r="T55" s="266">
        <f>(SUM(S53:S56)+T54)</f>
        <v>393</v>
      </c>
      <c r="U55" s="258"/>
      <c r="V55" s="49">
        <f>SUM(G55:I55)</f>
        <v>39</v>
      </c>
    </row>
    <row r="56" spans="1:22" ht="15.75" customHeight="1" x14ac:dyDescent="0.3">
      <c r="A56" s="244"/>
      <c r="B56" s="247"/>
      <c r="C56" s="250"/>
      <c r="D56" s="254"/>
      <c r="E56" s="100">
        <v>31</v>
      </c>
      <c r="F56" s="50" t="s">
        <v>23</v>
      </c>
      <c r="G56" s="96">
        <v>18</v>
      </c>
      <c r="H56" s="96">
        <v>12</v>
      </c>
      <c r="I56" s="96"/>
      <c r="J56" s="96">
        <v>9</v>
      </c>
      <c r="K56" s="96">
        <v>12</v>
      </c>
      <c r="L56" s="96">
        <v>12</v>
      </c>
      <c r="M56" s="96">
        <v>9</v>
      </c>
      <c r="N56" s="96">
        <v>9</v>
      </c>
      <c r="O56" s="96">
        <v>9</v>
      </c>
      <c r="P56" s="96">
        <v>9</v>
      </c>
      <c r="Q56" s="96"/>
      <c r="R56" s="133"/>
      <c r="S56" s="138">
        <f>IF(E56="","",SUM(G56:Q56)-(R56))</f>
        <v>99</v>
      </c>
      <c r="T56" s="267"/>
      <c r="U56" s="260"/>
      <c r="V56" s="49">
        <f>SUM(G56:I56)</f>
        <v>30</v>
      </c>
    </row>
    <row r="57" spans="1:22" ht="15.75" customHeight="1" x14ac:dyDescent="0.25">
      <c r="A57" s="245"/>
      <c r="B57" s="248"/>
      <c r="C57" s="251"/>
      <c r="D57" s="195"/>
      <c r="E57" s="261" t="s">
        <v>24</v>
      </c>
      <c r="F57" s="262"/>
      <c r="G57" s="95">
        <f t="shared" ref="G57:Q57" si="10">SUM(G53:G56)</f>
        <v>75</v>
      </c>
      <c r="H57" s="95">
        <f t="shared" si="10"/>
        <v>48</v>
      </c>
      <c r="I57" s="95">
        <f t="shared" si="10"/>
        <v>12</v>
      </c>
      <c r="J57" s="95">
        <f t="shared" si="10"/>
        <v>33</v>
      </c>
      <c r="K57" s="95">
        <f t="shared" si="10"/>
        <v>36</v>
      </c>
      <c r="L57" s="95">
        <f t="shared" si="10"/>
        <v>45</v>
      </c>
      <c r="M57" s="95">
        <f t="shared" si="10"/>
        <v>33</v>
      </c>
      <c r="N57" s="95">
        <f t="shared" si="10"/>
        <v>36</v>
      </c>
      <c r="O57" s="95">
        <f t="shared" si="10"/>
        <v>33</v>
      </c>
      <c r="P57" s="95">
        <f t="shared" si="10"/>
        <v>36</v>
      </c>
      <c r="Q57" s="96">
        <f t="shared" si="10"/>
        <v>6</v>
      </c>
      <c r="R57" s="133"/>
      <c r="S57" s="139"/>
      <c r="T57" s="111"/>
      <c r="U57" s="112"/>
      <c r="V57" s="51">
        <f>SUM(V53:V56)</f>
        <v>135</v>
      </c>
    </row>
    <row r="58" spans="1:22" ht="15.75" customHeight="1" x14ac:dyDescent="0.3">
      <c r="A58" s="243">
        <v>39</v>
      </c>
      <c r="B58" s="246">
        <v>29</v>
      </c>
      <c r="C58" s="249" t="s">
        <v>133</v>
      </c>
      <c r="D58" s="252" t="s">
        <v>134</v>
      </c>
      <c r="E58" s="100">
        <v>77</v>
      </c>
      <c r="F58" s="45" t="s">
        <v>19</v>
      </c>
      <c r="G58" s="93">
        <v>12</v>
      </c>
      <c r="H58" s="93">
        <v>9</v>
      </c>
      <c r="I58" s="93">
        <v>0</v>
      </c>
      <c r="J58" s="93">
        <v>9</v>
      </c>
      <c r="K58" s="93">
        <v>9</v>
      </c>
      <c r="L58" s="93">
        <v>12</v>
      </c>
      <c r="M58" s="93">
        <v>9</v>
      </c>
      <c r="N58" s="93">
        <v>12</v>
      </c>
      <c r="O58" s="93">
        <v>9</v>
      </c>
      <c r="P58" s="93">
        <v>9</v>
      </c>
      <c r="Q58" s="93"/>
      <c r="R58" s="131"/>
      <c r="S58" s="136">
        <f>IF(E58="","",SUM(G58:Q58)-(R58))</f>
        <v>90</v>
      </c>
      <c r="T58" s="109" t="s">
        <v>20</v>
      </c>
      <c r="U58" s="255"/>
      <c r="V58" s="46">
        <f>SUM(G58:I58)</f>
        <v>21</v>
      </c>
    </row>
    <row r="59" spans="1:22" ht="15.75" customHeight="1" x14ac:dyDescent="0.3">
      <c r="A59" s="244"/>
      <c r="B59" s="247"/>
      <c r="C59" s="250"/>
      <c r="D59" s="253"/>
      <c r="E59" s="100">
        <v>116</v>
      </c>
      <c r="F59" s="48" t="s">
        <v>21</v>
      </c>
      <c r="G59" s="95">
        <v>12</v>
      </c>
      <c r="H59" s="95">
        <v>9</v>
      </c>
      <c r="I59" s="95">
        <v>6</v>
      </c>
      <c r="J59" s="95">
        <v>9</v>
      </c>
      <c r="K59" s="95">
        <v>12</v>
      </c>
      <c r="L59" s="95">
        <v>15</v>
      </c>
      <c r="M59" s="95">
        <v>12</v>
      </c>
      <c r="N59" s="95">
        <v>6</v>
      </c>
      <c r="O59" s="95">
        <v>9</v>
      </c>
      <c r="P59" s="95">
        <v>12</v>
      </c>
      <c r="Q59" s="95"/>
      <c r="R59" s="132"/>
      <c r="S59" s="137">
        <f>IF(E59="","",SUM(G59:Q59)-(R59))</f>
        <v>102</v>
      </c>
      <c r="T59" s="110"/>
      <c r="U59" s="256"/>
      <c r="V59" s="49">
        <f>SUM(G59:I59)</f>
        <v>27</v>
      </c>
    </row>
    <row r="60" spans="1:22" ht="15.75" customHeight="1" x14ac:dyDescent="0.3">
      <c r="A60" s="244"/>
      <c r="B60" s="247"/>
      <c r="C60" s="250"/>
      <c r="D60" s="253"/>
      <c r="E60" s="100">
        <v>1153</v>
      </c>
      <c r="F60" s="48" t="s">
        <v>22</v>
      </c>
      <c r="G60" s="95">
        <v>15</v>
      </c>
      <c r="H60" s="95">
        <v>9</v>
      </c>
      <c r="I60" s="95">
        <v>0</v>
      </c>
      <c r="J60" s="95">
        <v>9</v>
      </c>
      <c r="K60" s="95">
        <v>12</v>
      </c>
      <c r="L60" s="95">
        <v>15</v>
      </c>
      <c r="M60" s="95">
        <v>9</v>
      </c>
      <c r="N60" s="95">
        <v>9</v>
      </c>
      <c r="O60" s="95">
        <v>9</v>
      </c>
      <c r="P60" s="95">
        <v>9</v>
      </c>
      <c r="Q60" s="95"/>
      <c r="R60" s="132"/>
      <c r="S60" s="137">
        <f>IF(E60="","",SUM(G60:Q60)-(R60))</f>
        <v>96</v>
      </c>
      <c r="T60" s="257">
        <f>SUM(S58:S61)+T59</f>
        <v>390</v>
      </c>
      <c r="U60" s="258"/>
      <c r="V60" s="49">
        <f>SUM(G60:I60)</f>
        <v>24</v>
      </c>
    </row>
    <row r="61" spans="1:22" ht="15.75" customHeight="1" x14ac:dyDescent="0.3">
      <c r="A61" s="244"/>
      <c r="B61" s="247"/>
      <c r="C61" s="250"/>
      <c r="D61" s="254"/>
      <c r="E61" s="100">
        <v>137</v>
      </c>
      <c r="F61" s="50" t="s">
        <v>23</v>
      </c>
      <c r="G61" s="96">
        <v>18</v>
      </c>
      <c r="H61" s="96">
        <v>12</v>
      </c>
      <c r="I61" s="96">
        <v>6</v>
      </c>
      <c r="J61" s="96">
        <v>6</v>
      </c>
      <c r="K61" s="96">
        <v>12</v>
      </c>
      <c r="L61" s="96">
        <v>12</v>
      </c>
      <c r="M61" s="96">
        <v>9</v>
      </c>
      <c r="N61" s="96">
        <v>6</v>
      </c>
      <c r="O61" s="96">
        <v>9</v>
      </c>
      <c r="P61" s="96">
        <v>9</v>
      </c>
      <c r="Q61" s="96">
        <v>3</v>
      </c>
      <c r="R61" s="133"/>
      <c r="S61" s="138">
        <f>IF(E61="","",SUM(G61:Q61)-(R61))</f>
        <v>102</v>
      </c>
      <c r="T61" s="259"/>
      <c r="U61" s="260"/>
      <c r="V61" s="49">
        <f>SUM(G61:I61)</f>
        <v>36</v>
      </c>
    </row>
    <row r="62" spans="1:22" ht="15.75" customHeight="1" x14ac:dyDescent="0.25">
      <c r="A62" s="245"/>
      <c r="B62" s="248"/>
      <c r="C62" s="251"/>
      <c r="D62" s="195"/>
      <c r="E62" s="261" t="s">
        <v>24</v>
      </c>
      <c r="F62" s="262"/>
      <c r="G62" s="96">
        <f t="shared" ref="G62:Q62" si="11">SUM(G58:G61)</f>
        <v>57</v>
      </c>
      <c r="H62" s="96">
        <f t="shared" si="11"/>
        <v>39</v>
      </c>
      <c r="I62" s="96">
        <f t="shared" si="11"/>
        <v>12</v>
      </c>
      <c r="J62" s="96">
        <f t="shared" si="11"/>
        <v>33</v>
      </c>
      <c r="K62" s="96">
        <f t="shared" si="11"/>
        <v>45</v>
      </c>
      <c r="L62" s="96">
        <f t="shared" si="11"/>
        <v>54</v>
      </c>
      <c r="M62" s="96">
        <f t="shared" si="11"/>
        <v>39</v>
      </c>
      <c r="N62" s="96">
        <f t="shared" si="11"/>
        <v>33</v>
      </c>
      <c r="O62" s="96">
        <f t="shared" si="11"/>
        <v>36</v>
      </c>
      <c r="P62" s="96">
        <f t="shared" si="11"/>
        <v>39</v>
      </c>
      <c r="Q62" s="96">
        <f t="shared" si="11"/>
        <v>3</v>
      </c>
      <c r="R62" s="133"/>
      <c r="S62" s="139"/>
      <c r="T62" s="111"/>
      <c r="U62" s="112"/>
      <c r="V62" s="51">
        <f>SUM(V58:V61)</f>
        <v>108</v>
      </c>
    </row>
    <row r="63" spans="1:22" ht="15.75" customHeight="1" x14ac:dyDescent="0.3">
      <c r="A63" s="243">
        <v>47</v>
      </c>
      <c r="B63" s="246">
        <v>43</v>
      </c>
      <c r="C63" s="249" t="s">
        <v>271</v>
      </c>
      <c r="D63" s="252" t="s">
        <v>265</v>
      </c>
      <c r="E63" s="100">
        <v>37</v>
      </c>
      <c r="F63" s="45" t="s">
        <v>19</v>
      </c>
      <c r="G63" s="93">
        <v>15</v>
      </c>
      <c r="H63" s="93">
        <v>12</v>
      </c>
      <c r="I63" s="93">
        <v>6</v>
      </c>
      <c r="J63" s="93">
        <v>6</v>
      </c>
      <c r="K63" s="93">
        <v>12</v>
      </c>
      <c r="L63" s="93">
        <v>12</v>
      </c>
      <c r="M63" s="93">
        <v>9</v>
      </c>
      <c r="N63" s="93">
        <v>6</v>
      </c>
      <c r="O63" s="93">
        <v>9</v>
      </c>
      <c r="P63" s="93">
        <v>9</v>
      </c>
      <c r="Q63" s="93">
        <v>3</v>
      </c>
      <c r="R63" s="131"/>
      <c r="S63" s="136">
        <f>IF(E63="","",SUM(G63:Q63)-(R63))</f>
        <v>99</v>
      </c>
      <c r="T63" s="109" t="s">
        <v>20</v>
      </c>
      <c r="U63" s="255"/>
      <c r="V63" s="46">
        <f>SUM(G63:I63)</f>
        <v>33</v>
      </c>
    </row>
    <row r="64" spans="1:22" ht="15.75" customHeight="1" x14ac:dyDescent="0.3">
      <c r="A64" s="244"/>
      <c r="B64" s="247"/>
      <c r="C64" s="250"/>
      <c r="D64" s="253"/>
      <c r="E64" s="100">
        <v>11</v>
      </c>
      <c r="F64" s="48" t="s">
        <v>21</v>
      </c>
      <c r="G64" s="95">
        <v>15</v>
      </c>
      <c r="H64" s="95">
        <v>12</v>
      </c>
      <c r="I64" s="95">
        <v>6</v>
      </c>
      <c r="J64" s="95">
        <v>9</v>
      </c>
      <c r="K64" s="95">
        <v>9</v>
      </c>
      <c r="L64" s="95">
        <v>12</v>
      </c>
      <c r="M64" s="95">
        <v>9</v>
      </c>
      <c r="N64" s="95">
        <v>9</v>
      </c>
      <c r="O64" s="95">
        <v>9</v>
      </c>
      <c r="P64" s="95">
        <v>12</v>
      </c>
      <c r="Q64" s="95">
        <v>3</v>
      </c>
      <c r="R64" s="132"/>
      <c r="S64" s="137">
        <f>IF(E64="","",SUM(G64:Q64)-(R64))</f>
        <v>105</v>
      </c>
      <c r="T64" s="110"/>
      <c r="U64" s="256"/>
      <c r="V64" s="49">
        <f>SUM(G64:I64)</f>
        <v>33</v>
      </c>
    </row>
    <row r="65" spans="1:22" ht="15.75" customHeight="1" x14ac:dyDescent="0.3">
      <c r="A65" s="244"/>
      <c r="B65" s="247"/>
      <c r="C65" s="250"/>
      <c r="D65" s="253"/>
      <c r="E65" s="100">
        <v>97</v>
      </c>
      <c r="F65" s="48" t="s">
        <v>22</v>
      </c>
      <c r="G65" s="95">
        <v>15</v>
      </c>
      <c r="H65" s="95">
        <v>9</v>
      </c>
      <c r="I65" s="95">
        <v>0</v>
      </c>
      <c r="J65" s="95">
        <v>6</v>
      </c>
      <c r="K65" s="95">
        <v>9</v>
      </c>
      <c r="L65" s="95">
        <v>12</v>
      </c>
      <c r="M65" s="95">
        <v>9</v>
      </c>
      <c r="N65" s="95">
        <v>6</v>
      </c>
      <c r="O65" s="95">
        <v>9</v>
      </c>
      <c r="P65" s="95">
        <v>9</v>
      </c>
      <c r="Q65" s="95">
        <v>0</v>
      </c>
      <c r="R65" s="132"/>
      <c r="S65" s="137">
        <f>IF(E65="","",SUM(G65:Q65)-(R65))</f>
        <v>84</v>
      </c>
      <c r="T65" s="257">
        <f>SUM(S63:S66)+T64</f>
        <v>378</v>
      </c>
      <c r="U65" s="258"/>
      <c r="V65" s="49">
        <f>SUM(G65:I65)</f>
        <v>24</v>
      </c>
    </row>
    <row r="66" spans="1:22" ht="15.75" customHeight="1" x14ac:dyDescent="0.3">
      <c r="A66" s="244"/>
      <c r="B66" s="247"/>
      <c r="C66" s="250"/>
      <c r="D66" s="254"/>
      <c r="E66" s="100">
        <v>12</v>
      </c>
      <c r="F66" s="50" t="s">
        <v>23</v>
      </c>
      <c r="G66" s="96">
        <v>12</v>
      </c>
      <c r="H66" s="96">
        <v>9</v>
      </c>
      <c r="I66" s="96">
        <v>6</v>
      </c>
      <c r="J66" s="96">
        <v>9</v>
      </c>
      <c r="K66" s="96">
        <v>9</v>
      </c>
      <c r="L66" s="96">
        <v>12</v>
      </c>
      <c r="M66" s="96">
        <v>9</v>
      </c>
      <c r="N66" s="96">
        <v>6</v>
      </c>
      <c r="O66" s="96">
        <v>9</v>
      </c>
      <c r="P66" s="96">
        <v>9</v>
      </c>
      <c r="Q66" s="96">
        <v>0</v>
      </c>
      <c r="R66" s="133"/>
      <c r="S66" s="138">
        <f>IF(E66="","",SUM(G66:Q66)-(R66))</f>
        <v>90</v>
      </c>
      <c r="T66" s="259"/>
      <c r="U66" s="260"/>
      <c r="V66" s="49">
        <f>SUM(G66:I66)</f>
        <v>27</v>
      </c>
    </row>
    <row r="67" spans="1:22" ht="15.75" customHeight="1" x14ac:dyDescent="0.25">
      <c r="A67" s="245"/>
      <c r="B67" s="248"/>
      <c r="C67" s="251"/>
      <c r="D67" s="195"/>
      <c r="E67" s="261" t="s">
        <v>24</v>
      </c>
      <c r="F67" s="262"/>
      <c r="G67" s="96">
        <f t="shared" ref="G67:Q67" si="12">SUM(G63:G66)</f>
        <v>57</v>
      </c>
      <c r="H67" s="96">
        <f t="shared" si="12"/>
        <v>42</v>
      </c>
      <c r="I67" s="96">
        <f t="shared" si="12"/>
        <v>18</v>
      </c>
      <c r="J67" s="96">
        <f t="shared" si="12"/>
        <v>30</v>
      </c>
      <c r="K67" s="96">
        <f t="shared" si="12"/>
        <v>39</v>
      </c>
      <c r="L67" s="96">
        <f t="shared" si="12"/>
        <v>48</v>
      </c>
      <c r="M67" s="96">
        <f t="shared" si="12"/>
        <v>36</v>
      </c>
      <c r="N67" s="96">
        <f t="shared" si="12"/>
        <v>27</v>
      </c>
      <c r="O67" s="96">
        <f t="shared" si="12"/>
        <v>36</v>
      </c>
      <c r="P67" s="96">
        <f t="shared" si="12"/>
        <v>39</v>
      </c>
      <c r="Q67" s="96">
        <f t="shared" si="12"/>
        <v>6</v>
      </c>
      <c r="R67" s="133"/>
      <c r="S67" s="139"/>
      <c r="T67" s="111"/>
      <c r="U67" s="112"/>
      <c r="V67" s="51">
        <f>SUM(V63:V66)</f>
        <v>117</v>
      </c>
    </row>
    <row r="68" spans="1:22" ht="15.75" customHeight="1" x14ac:dyDescent="0.3">
      <c r="A68" s="243">
        <v>41</v>
      </c>
      <c r="B68" s="246">
        <v>44</v>
      </c>
      <c r="C68" s="249" t="s">
        <v>304</v>
      </c>
      <c r="D68" s="252" t="s">
        <v>300</v>
      </c>
      <c r="E68" s="100">
        <v>91</v>
      </c>
      <c r="F68" s="45" t="s">
        <v>19</v>
      </c>
      <c r="G68" s="93">
        <v>21</v>
      </c>
      <c r="H68" s="93">
        <v>9</v>
      </c>
      <c r="I68" s="93">
        <v>0</v>
      </c>
      <c r="J68" s="93">
        <v>12</v>
      </c>
      <c r="K68" s="93">
        <v>12</v>
      </c>
      <c r="L68" s="93">
        <v>15</v>
      </c>
      <c r="M68" s="93">
        <v>6</v>
      </c>
      <c r="N68" s="93">
        <v>6</v>
      </c>
      <c r="O68" s="93">
        <v>9</v>
      </c>
      <c r="P68" s="93">
        <v>9</v>
      </c>
      <c r="Q68" s="93">
        <v>6</v>
      </c>
      <c r="R68" s="131"/>
      <c r="S68" s="136">
        <f>IF(E68="","",SUM(G68:Q68)-(R68))</f>
        <v>105</v>
      </c>
      <c r="T68" s="109" t="s">
        <v>20</v>
      </c>
      <c r="U68" s="255"/>
      <c r="V68" s="46">
        <f>SUM(G68:I68)</f>
        <v>30</v>
      </c>
    </row>
    <row r="69" spans="1:22" ht="15.75" customHeight="1" x14ac:dyDescent="0.3">
      <c r="A69" s="244"/>
      <c r="B69" s="247"/>
      <c r="C69" s="250"/>
      <c r="D69" s="253"/>
      <c r="E69" s="100">
        <v>114</v>
      </c>
      <c r="F69" s="48" t="s">
        <v>21</v>
      </c>
      <c r="G69" s="95">
        <v>18</v>
      </c>
      <c r="H69" s="95">
        <v>12</v>
      </c>
      <c r="I69" s="95">
        <v>0</v>
      </c>
      <c r="J69" s="95">
        <v>9</v>
      </c>
      <c r="K69" s="95">
        <v>9</v>
      </c>
      <c r="L69" s="95">
        <v>12</v>
      </c>
      <c r="M69" s="95">
        <v>6</v>
      </c>
      <c r="N69" s="95">
        <v>6</v>
      </c>
      <c r="O69" s="95">
        <v>6</v>
      </c>
      <c r="P69" s="95">
        <v>9</v>
      </c>
      <c r="Q69" s="95">
        <v>3</v>
      </c>
      <c r="R69" s="132"/>
      <c r="S69" s="137">
        <f>IF(E69="","",SUM(G69:Q69)-(R69))</f>
        <v>90</v>
      </c>
      <c r="T69" s="110"/>
      <c r="U69" s="256"/>
      <c r="V69" s="49">
        <f>SUM(G69:I69)</f>
        <v>30</v>
      </c>
    </row>
    <row r="70" spans="1:22" ht="15.75" customHeight="1" x14ac:dyDescent="0.3">
      <c r="A70" s="244"/>
      <c r="B70" s="247"/>
      <c r="C70" s="250"/>
      <c r="D70" s="253"/>
      <c r="E70" s="100">
        <v>118</v>
      </c>
      <c r="F70" s="48" t="s">
        <v>22</v>
      </c>
      <c r="G70" s="95">
        <v>12</v>
      </c>
      <c r="H70" s="95">
        <v>0</v>
      </c>
      <c r="I70" s="95">
        <v>6</v>
      </c>
      <c r="J70" s="95">
        <v>9</v>
      </c>
      <c r="K70" s="95">
        <v>9</v>
      </c>
      <c r="L70" s="95">
        <v>12</v>
      </c>
      <c r="M70" s="95">
        <v>6</v>
      </c>
      <c r="N70" s="95">
        <v>6</v>
      </c>
      <c r="O70" s="95">
        <v>9</v>
      </c>
      <c r="P70" s="95">
        <v>9</v>
      </c>
      <c r="Q70" s="95">
        <v>0</v>
      </c>
      <c r="R70" s="132"/>
      <c r="S70" s="137">
        <f>IF(E70="","",SUM(G70:Q70)-(R70))</f>
        <v>78</v>
      </c>
      <c r="T70" s="257">
        <f>SUM(S68:S71)+T69</f>
        <v>369</v>
      </c>
      <c r="U70" s="258"/>
      <c r="V70" s="49">
        <f>SUM(G70:I70)</f>
        <v>18</v>
      </c>
    </row>
    <row r="71" spans="1:22" ht="15.75" customHeight="1" x14ac:dyDescent="0.3">
      <c r="A71" s="244"/>
      <c r="B71" s="247"/>
      <c r="C71" s="250"/>
      <c r="D71" s="254"/>
      <c r="E71" s="100">
        <v>43</v>
      </c>
      <c r="F71" s="50" t="s">
        <v>23</v>
      </c>
      <c r="G71" s="96">
        <v>21</v>
      </c>
      <c r="H71" s="96">
        <v>9</v>
      </c>
      <c r="I71" s="96">
        <v>0</v>
      </c>
      <c r="J71" s="96">
        <v>9</v>
      </c>
      <c r="K71" s="96">
        <v>9</v>
      </c>
      <c r="L71" s="96">
        <v>15</v>
      </c>
      <c r="M71" s="96">
        <v>6</v>
      </c>
      <c r="N71" s="96">
        <v>6</v>
      </c>
      <c r="O71" s="96">
        <v>9</v>
      </c>
      <c r="P71" s="96">
        <v>9</v>
      </c>
      <c r="Q71" s="96">
        <v>3</v>
      </c>
      <c r="R71" s="133"/>
      <c r="S71" s="138">
        <f>IF(E71="","",SUM(G71:Q71)-(R71))</f>
        <v>96</v>
      </c>
      <c r="T71" s="259"/>
      <c r="U71" s="260"/>
      <c r="V71" s="49">
        <f>SUM(G71:I71)</f>
        <v>30</v>
      </c>
    </row>
    <row r="72" spans="1:22" ht="15.75" customHeight="1" x14ac:dyDescent="0.25">
      <c r="A72" s="245"/>
      <c r="B72" s="248"/>
      <c r="C72" s="251"/>
      <c r="D72" s="195"/>
      <c r="E72" s="261" t="s">
        <v>24</v>
      </c>
      <c r="F72" s="262"/>
      <c r="G72" s="96">
        <f t="shared" ref="G72:Q72" si="13">SUM(G68:G71)</f>
        <v>72</v>
      </c>
      <c r="H72" s="96">
        <f t="shared" si="13"/>
        <v>30</v>
      </c>
      <c r="I72" s="96">
        <f t="shared" si="13"/>
        <v>6</v>
      </c>
      <c r="J72" s="96">
        <f t="shared" si="13"/>
        <v>39</v>
      </c>
      <c r="K72" s="96">
        <f t="shared" si="13"/>
        <v>39</v>
      </c>
      <c r="L72" s="96">
        <f t="shared" si="13"/>
        <v>54</v>
      </c>
      <c r="M72" s="96">
        <f t="shared" si="13"/>
        <v>24</v>
      </c>
      <c r="N72" s="96">
        <f t="shared" si="13"/>
        <v>24</v>
      </c>
      <c r="O72" s="96">
        <f t="shared" si="13"/>
        <v>33</v>
      </c>
      <c r="P72" s="96">
        <f t="shared" si="13"/>
        <v>36</v>
      </c>
      <c r="Q72" s="96">
        <f t="shared" si="13"/>
        <v>12</v>
      </c>
      <c r="R72" s="133"/>
      <c r="S72" s="139"/>
      <c r="T72" s="111"/>
      <c r="U72" s="112"/>
      <c r="V72" s="51">
        <f>SUM(V68:V71)</f>
        <v>108</v>
      </c>
    </row>
    <row r="73" spans="1:22" ht="15.75" customHeight="1" x14ac:dyDescent="0.3">
      <c r="A73" s="243">
        <v>12</v>
      </c>
      <c r="B73" s="246">
        <v>8</v>
      </c>
      <c r="C73" s="249" t="s">
        <v>141</v>
      </c>
      <c r="D73" s="252" t="s">
        <v>142</v>
      </c>
      <c r="E73" s="100">
        <v>14</v>
      </c>
      <c r="F73" s="45" t="s">
        <v>19</v>
      </c>
      <c r="G73" s="93">
        <v>12</v>
      </c>
      <c r="H73" s="93">
        <v>9</v>
      </c>
      <c r="I73" s="93">
        <v>0</v>
      </c>
      <c r="J73" s="93">
        <v>6</v>
      </c>
      <c r="K73" s="93">
        <v>0</v>
      </c>
      <c r="L73" s="93">
        <v>15</v>
      </c>
      <c r="M73" s="93">
        <v>9</v>
      </c>
      <c r="N73" s="93">
        <v>6</v>
      </c>
      <c r="O73" s="93">
        <v>9</v>
      </c>
      <c r="P73" s="93">
        <v>9</v>
      </c>
      <c r="Q73" s="93"/>
      <c r="R73" s="131"/>
      <c r="S73" s="136">
        <f>IF(E73="","",SUM(G73:Q73)-(R73))</f>
        <v>75</v>
      </c>
      <c r="T73" s="109" t="s">
        <v>20</v>
      </c>
      <c r="U73" s="255"/>
      <c r="V73" s="46">
        <f>SUM(G73:I73)</f>
        <v>21</v>
      </c>
    </row>
    <row r="74" spans="1:22" ht="15.75" customHeight="1" x14ac:dyDescent="0.3">
      <c r="A74" s="244"/>
      <c r="B74" s="247"/>
      <c r="C74" s="250"/>
      <c r="D74" s="253"/>
      <c r="E74" s="100">
        <v>23</v>
      </c>
      <c r="F74" s="48" t="s">
        <v>21</v>
      </c>
      <c r="G74" s="95">
        <v>12</v>
      </c>
      <c r="H74" s="95">
        <v>9</v>
      </c>
      <c r="I74" s="95">
        <v>6</v>
      </c>
      <c r="J74" s="95">
        <v>6</v>
      </c>
      <c r="K74" s="95">
        <v>15</v>
      </c>
      <c r="L74" s="95">
        <v>15</v>
      </c>
      <c r="M74" s="95">
        <v>9</v>
      </c>
      <c r="N74" s="95">
        <v>6</v>
      </c>
      <c r="O74" s="95">
        <v>9</v>
      </c>
      <c r="P74" s="95">
        <v>12</v>
      </c>
      <c r="Q74" s="95"/>
      <c r="R74" s="132"/>
      <c r="S74" s="137">
        <f>IF(E74="","",SUM(G74:Q74)-(R74))</f>
        <v>99</v>
      </c>
      <c r="T74" s="110"/>
      <c r="U74" s="256"/>
      <c r="V74" s="49">
        <f>SUM(G74:I74)</f>
        <v>27</v>
      </c>
    </row>
    <row r="75" spans="1:22" ht="15.75" customHeight="1" x14ac:dyDescent="0.3">
      <c r="A75" s="244"/>
      <c r="B75" s="247"/>
      <c r="C75" s="250"/>
      <c r="D75" s="253"/>
      <c r="E75" s="100">
        <v>17</v>
      </c>
      <c r="F75" s="48" t="s">
        <v>22</v>
      </c>
      <c r="G75" s="95">
        <v>12</v>
      </c>
      <c r="H75" s="95">
        <v>9</v>
      </c>
      <c r="I75" s="95">
        <v>6</v>
      </c>
      <c r="J75" s="95">
        <v>9</v>
      </c>
      <c r="K75" s="95">
        <v>15</v>
      </c>
      <c r="L75" s="95">
        <v>15</v>
      </c>
      <c r="M75" s="95">
        <v>9</v>
      </c>
      <c r="N75" s="95">
        <v>6</v>
      </c>
      <c r="O75" s="95">
        <v>9</v>
      </c>
      <c r="P75" s="95">
        <v>9</v>
      </c>
      <c r="Q75" s="95"/>
      <c r="R75" s="132"/>
      <c r="S75" s="137">
        <f>IF(E75="","",SUM(G75:Q75)-(R75))</f>
        <v>99</v>
      </c>
      <c r="T75" s="257">
        <f>SUM(S73:S76)+T74</f>
        <v>369</v>
      </c>
      <c r="U75" s="258"/>
      <c r="V75" s="49">
        <f>SUM(G75:I75)</f>
        <v>27</v>
      </c>
    </row>
    <row r="76" spans="1:22" ht="15.75" customHeight="1" x14ac:dyDescent="0.3">
      <c r="A76" s="244"/>
      <c r="B76" s="247"/>
      <c r="C76" s="250"/>
      <c r="D76" s="254"/>
      <c r="E76" s="100">
        <v>11</v>
      </c>
      <c r="F76" s="50" t="s">
        <v>23</v>
      </c>
      <c r="G76" s="96">
        <v>12</v>
      </c>
      <c r="H76" s="96">
        <v>9</v>
      </c>
      <c r="I76" s="96">
        <v>6</v>
      </c>
      <c r="J76" s="96">
        <v>6</v>
      </c>
      <c r="K76" s="96">
        <v>15</v>
      </c>
      <c r="L76" s="96">
        <v>15</v>
      </c>
      <c r="M76" s="96">
        <v>9</v>
      </c>
      <c r="N76" s="96">
        <v>9</v>
      </c>
      <c r="O76" s="96">
        <v>6</v>
      </c>
      <c r="P76" s="96">
        <v>9</v>
      </c>
      <c r="Q76" s="96"/>
      <c r="R76" s="133"/>
      <c r="S76" s="138">
        <f>IF(E76="","",SUM(G76:Q76)-(R76))</f>
        <v>96</v>
      </c>
      <c r="T76" s="259"/>
      <c r="U76" s="260"/>
      <c r="V76" s="49">
        <f>SUM(G76:I76)</f>
        <v>27</v>
      </c>
    </row>
    <row r="77" spans="1:22" ht="15.75" customHeight="1" x14ac:dyDescent="0.25">
      <c r="A77" s="245"/>
      <c r="B77" s="248"/>
      <c r="C77" s="251"/>
      <c r="D77" s="195"/>
      <c r="E77" s="261" t="s">
        <v>24</v>
      </c>
      <c r="F77" s="262"/>
      <c r="G77" s="96">
        <f t="shared" ref="G77:Q77" si="14">SUM(G73:G76)</f>
        <v>48</v>
      </c>
      <c r="H77" s="96">
        <f t="shared" si="14"/>
        <v>36</v>
      </c>
      <c r="I77" s="96">
        <f t="shared" si="14"/>
        <v>18</v>
      </c>
      <c r="J77" s="96">
        <f t="shared" si="14"/>
        <v>27</v>
      </c>
      <c r="K77" s="96">
        <f t="shared" si="14"/>
        <v>45</v>
      </c>
      <c r="L77" s="96">
        <f t="shared" si="14"/>
        <v>60</v>
      </c>
      <c r="M77" s="96">
        <f t="shared" si="14"/>
        <v>36</v>
      </c>
      <c r="N77" s="96">
        <f t="shared" si="14"/>
        <v>27</v>
      </c>
      <c r="O77" s="96">
        <f t="shared" si="14"/>
        <v>33</v>
      </c>
      <c r="P77" s="96">
        <f t="shared" si="14"/>
        <v>39</v>
      </c>
      <c r="Q77" s="96">
        <f t="shared" si="14"/>
        <v>0</v>
      </c>
      <c r="R77" s="133"/>
      <c r="S77" s="139"/>
      <c r="T77" s="111"/>
      <c r="U77" s="112"/>
      <c r="V77" s="51">
        <f>SUM(V73:V76)</f>
        <v>102</v>
      </c>
    </row>
    <row r="78" spans="1:22" ht="15.75" customHeight="1" x14ac:dyDescent="0.3">
      <c r="A78" s="243">
        <v>34</v>
      </c>
      <c r="B78" s="246">
        <v>1</v>
      </c>
      <c r="C78" s="249" t="s">
        <v>119</v>
      </c>
      <c r="D78" s="252" t="s">
        <v>120</v>
      </c>
      <c r="E78" s="100">
        <v>3</v>
      </c>
      <c r="F78" s="45" t="s">
        <v>19</v>
      </c>
      <c r="G78" s="93">
        <v>18</v>
      </c>
      <c r="H78" s="93">
        <v>9</v>
      </c>
      <c r="I78" s="93"/>
      <c r="J78" s="93">
        <v>6</v>
      </c>
      <c r="K78" s="93">
        <v>9</v>
      </c>
      <c r="L78" s="93">
        <v>12</v>
      </c>
      <c r="M78" s="93">
        <v>9</v>
      </c>
      <c r="N78" s="93">
        <v>6</v>
      </c>
      <c r="O78" s="93">
        <v>9</v>
      </c>
      <c r="P78" s="93">
        <v>9</v>
      </c>
      <c r="Q78" s="93"/>
      <c r="R78" s="131"/>
      <c r="S78" s="136">
        <f>IF(E78="","",SUM(G78:Q78)-(R78))</f>
        <v>87</v>
      </c>
      <c r="T78" s="109" t="s">
        <v>20</v>
      </c>
      <c r="U78" s="264"/>
      <c r="V78" s="46">
        <f>SUM(G78:I78)</f>
        <v>27</v>
      </c>
    </row>
    <row r="79" spans="1:22" ht="15.75" customHeight="1" x14ac:dyDescent="0.3">
      <c r="A79" s="244"/>
      <c r="B79" s="247"/>
      <c r="C79" s="250"/>
      <c r="D79" s="253"/>
      <c r="E79" s="100">
        <v>49</v>
      </c>
      <c r="F79" s="48" t="s">
        <v>21</v>
      </c>
      <c r="G79" s="95">
        <v>12</v>
      </c>
      <c r="H79" s="95">
        <v>12</v>
      </c>
      <c r="I79" s="95"/>
      <c r="J79" s="95"/>
      <c r="K79" s="95">
        <v>9</v>
      </c>
      <c r="L79" s="95">
        <v>15</v>
      </c>
      <c r="M79" s="95">
        <v>9</v>
      </c>
      <c r="N79" s="95">
        <v>9</v>
      </c>
      <c r="O79" s="95">
        <v>9</v>
      </c>
      <c r="P79" s="95">
        <v>12</v>
      </c>
      <c r="Q79" s="95"/>
      <c r="R79" s="132"/>
      <c r="S79" s="137">
        <f>IF(E79="","",SUM(G79:Q79)-(R79))</f>
        <v>87</v>
      </c>
      <c r="T79" s="110"/>
      <c r="U79" s="265"/>
      <c r="V79" s="49">
        <f>SUM(G79:I79)</f>
        <v>24</v>
      </c>
    </row>
    <row r="80" spans="1:22" ht="15.75" customHeight="1" x14ac:dyDescent="0.3">
      <c r="A80" s="244"/>
      <c r="B80" s="247"/>
      <c r="C80" s="250"/>
      <c r="D80" s="253"/>
      <c r="E80" s="100">
        <v>46</v>
      </c>
      <c r="F80" s="48" t="s">
        <v>22</v>
      </c>
      <c r="G80" s="95">
        <v>15</v>
      </c>
      <c r="H80" s="95">
        <v>9</v>
      </c>
      <c r="I80" s="95"/>
      <c r="J80" s="95">
        <v>6</v>
      </c>
      <c r="K80" s="95">
        <v>12</v>
      </c>
      <c r="L80" s="95">
        <v>12</v>
      </c>
      <c r="M80" s="95">
        <v>9</v>
      </c>
      <c r="N80" s="95">
        <v>9</v>
      </c>
      <c r="O80" s="95">
        <v>12</v>
      </c>
      <c r="P80" s="95">
        <v>9</v>
      </c>
      <c r="Q80" s="95"/>
      <c r="R80" s="132"/>
      <c r="S80" s="137">
        <f>IF(E80="","",SUM(G80:Q80)-(R80))</f>
        <v>93</v>
      </c>
      <c r="T80" s="257">
        <f>SUM(S78:S81)+T79</f>
        <v>366</v>
      </c>
      <c r="U80" s="258"/>
      <c r="V80" s="49">
        <f>SUM(G80:I80)</f>
        <v>24</v>
      </c>
    </row>
    <row r="81" spans="1:22" ht="15.75" customHeight="1" x14ac:dyDescent="0.3">
      <c r="A81" s="244"/>
      <c r="B81" s="247"/>
      <c r="C81" s="250"/>
      <c r="D81" s="254"/>
      <c r="E81" s="100">
        <v>2</v>
      </c>
      <c r="F81" s="50" t="s">
        <v>23</v>
      </c>
      <c r="G81" s="96">
        <v>15</v>
      </c>
      <c r="H81" s="96">
        <v>12</v>
      </c>
      <c r="I81" s="96">
        <v>6</v>
      </c>
      <c r="J81" s="96">
        <v>9</v>
      </c>
      <c r="K81" s="96">
        <v>12</v>
      </c>
      <c r="L81" s="96">
        <v>12</v>
      </c>
      <c r="M81" s="96">
        <v>9</v>
      </c>
      <c r="N81" s="96">
        <v>6</v>
      </c>
      <c r="O81" s="96">
        <v>9</v>
      </c>
      <c r="P81" s="96">
        <v>9</v>
      </c>
      <c r="Q81" s="96"/>
      <c r="R81" s="133"/>
      <c r="S81" s="138">
        <f>IF(E81="","",SUM(G81:Q81)-(R81))</f>
        <v>99</v>
      </c>
      <c r="T81" s="259"/>
      <c r="U81" s="260"/>
      <c r="V81" s="49">
        <f>SUM(G81:I81)</f>
        <v>33</v>
      </c>
    </row>
    <row r="82" spans="1:22" ht="15.75" customHeight="1" x14ac:dyDescent="0.25">
      <c r="A82" s="245"/>
      <c r="B82" s="248"/>
      <c r="C82" s="251"/>
      <c r="D82" s="195"/>
      <c r="E82" s="261" t="s">
        <v>24</v>
      </c>
      <c r="F82" s="262"/>
      <c r="G82" s="96">
        <f t="shared" ref="G82:Q82" si="15">SUM(G78:G81)</f>
        <v>60</v>
      </c>
      <c r="H82" s="96">
        <f t="shared" si="15"/>
        <v>42</v>
      </c>
      <c r="I82" s="96">
        <f t="shared" si="15"/>
        <v>6</v>
      </c>
      <c r="J82" s="96">
        <f t="shared" si="15"/>
        <v>21</v>
      </c>
      <c r="K82" s="96">
        <f t="shared" si="15"/>
        <v>42</v>
      </c>
      <c r="L82" s="96">
        <f t="shared" si="15"/>
        <v>51</v>
      </c>
      <c r="M82" s="96">
        <f t="shared" si="15"/>
        <v>36</v>
      </c>
      <c r="N82" s="96">
        <f t="shared" si="15"/>
        <v>30</v>
      </c>
      <c r="O82" s="96">
        <f t="shared" si="15"/>
        <v>39</v>
      </c>
      <c r="P82" s="96">
        <f t="shared" si="15"/>
        <v>39</v>
      </c>
      <c r="Q82" s="96">
        <f t="shared" si="15"/>
        <v>0</v>
      </c>
      <c r="R82" s="133"/>
      <c r="S82" s="139"/>
      <c r="T82" s="111"/>
      <c r="U82" s="112"/>
      <c r="V82" s="51">
        <f>SUM(V78:V81)</f>
        <v>108</v>
      </c>
    </row>
    <row r="83" spans="1:22" ht="15.75" customHeight="1" x14ac:dyDescent="0.3">
      <c r="A83" s="243">
        <v>25</v>
      </c>
      <c r="B83" s="246">
        <v>33</v>
      </c>
      <c r="C83" s="249" t="s">
        <v>135</v>
      </c>
      <c r="D83" s="252" t="s">
        <v>136</v>
      </c>
      <c r="E83" s="101" t="s">
        <v>200</v>
      </c>
      <c r="F83" s="45" t="s">
        <v>19</v>
      </c>
      <c r="G83" s="93">
        <v>18</v>
      </c>
      <c r="H83" s="93">
        <v>12</v>
      </c>
      <c r="I83" s="93">
        <v>0</v>
      </c>
      <c r="J83" s="93">
        <v>9</v>
      </c>
      <c r="K83" s="93">
        <v>0</v>
      </c>
      <c r="L83" s="93">
        <v>15</v>
      </c>
      <c r="M83" s="93">
        <v>9</v>
      </c>
      <c r="N83" s="93">
        <v>9</v>
      </c>
      <c r="O83" s="93">
        <v>9</v>
      </c>
      <c r="P83" s="93">
        <v>12</v>
      </c>
      <c r="Q83" s="93"/>
      <c r="R83" s="131"/>
      <c r="S83" s="136">
        <f>IF(E83="","",SUM(G83:Q83)-(R83))</f>
        <v>93</v>
      </c>
      <c r="T83" s="109" t="s">
        <v>20</v>
      </c>
      <c r="U83" s="264"/>
      <c r="V83" s="46">
        <f>SUM(G83:I83)</f>
        <v>30</v>
      </c>
    </row>
    <row r="84" spans="1:22" ht="15.75" customHeight="1" x14ac:dyDescent="0.3">
      <c r="A84" s="244"/>
      <c r="B84" s="247"/>
      <c r="C84" s="250"/>
      <c r="D84" s="253"/>
      <c r="E84" s="101" t="s">
        <v>188</v>
      </c>
      <c r="F84" s="48" t="s">
        <v>21</v>
      </c>
      <c r="G84" s="95">
        <v>21</v>
      </c>
      <c r="H84" s="95">
        <v>9</v>
      </c>
      <c r="I84" s="95">
        <v>6</v>
      </c>
      <c r="J84" s="95">
        <v>9</v>
      </c>
      <c r="K84" s="95">
        <v>0</v>
      </c>
      <c r="L84" s="95">
        <v>12</v>
      </c>
      <c r="M84" s="95">
        <v>9</v>
      </c>
      <c r="N84" s="95">
        <v>9</v>
      </c>
      <c r="O84" s="95">
        <v>9</v>
      </c>
      <c r="P84" s="95">
        <v>12</v>
      </c>
      <c r="Q84" s="95"/>
      <c r="R84" s="132"/>
      <c r="S84" s="137">
        <f>IF(E84="","",SUM(G84:Q84)-(R84))</f>
        <v>96</v>
      </c>
      <c r="T84" s="110"/>
      <c r="U84" s="265"/>
      <c r="V84" s="49">
        <f>SUM(G84:I84)</f>
        <v>36</v>
      </c>
    </row>
    <row r="85" spans="1:22" ht="15.75" customHeight="1" x14ac:dyDescent="0.3">
      <c r="A85" s="244"/>
      <c r="B85" s="247"/>
      <c r="C85" s="250"/>
      <c r="D85" s="253"/>
      <c r="E85" s="101" t="s">
        <v>302</v>
      </c>
      <c r="F85" s="48" t="s">
        <v>22</v>
      </c>
      <c r="G85" s="95">
        <v>15</v>
      </c>
      <c r="H85" s="95">
        <v>12</v>
      </c>
      <c r="I85" s="95">
        <v>0</v>
      </c>
      <c r="J85" s="95">
        <v>9</v>
      </c>
      <c r="K85" s="95">
        <v>0</v>
      </c>
      <c r="L85" s="95">
        <v>12</v>
      </c>
      <c r="M85" s="95">
        <v>9</v>
      </c>
      <c r="N85" s="95">
        <v>9</v>
      </c>
      <c r="O85" s="95">
        <v>9</v>
      </c>
      <c r="P85" s="95">
        <v>9</v>
      </c>
      <c r="Q85" s="95"/>
      <c r="R85" s="132"/>
      <c r="S85" s="137">
        <f>IF(E85="","",SUM(G85:Q85)-(R85))</f>
        <v>84</v>
      </c>
      <c r="T85" s="257">
        <f>SUM(S83:S86)+T84</f>
        <v>357</v>
      </c>
      <c r="U85" s="258"/>
      <c r="V85" s="49">
        <f>SUM(G85:I85)</f>
        <v>27</v>
      </c>
    </row>
    <row r="86" spans="1:22" ht="15.75" customHeight="1" x14ac:dyDescent="0.3">
      <c r="A86" s="244"/>
      <c r="B86" s="247"/>
      <c r="C86" s="250"/>
      <c r="D86" s="254"/>
      <c r="E86" s="101" t="s">
        <v>303</v>
      </c>
      <c r="F86" s="50" t="s">
        <v>23</v>
      </c>
      <c r="G86" s="96">
        <v>18</v>
      </c>
      <c r="H86" s="96">
        <v>12</v>
      </c>
      <c r="I86" s="96">
        <v>0</v>
      </c>
      <c r="J86" s="96">
        <v>9</v>
      </c>
      <c r="K86" s="96">
        <v>0</v>
      </c>
      <c r="L86" s="96">
        <v>12</v>
      </c>
      <c r="M86" s="96">
        <v>9</v>
      </c>
      <c r="N86" s="96">
        <v>6</v>
      </c>
      <c r="O86" s="96">
        <v>9</v>
      </c>
      <c r="P86" s="96">
        <v>9</v>
      </c>
      <c r="Q86" s="96"/>
      <c r="R86" s="133"/>
      <c r="S86" s="138">
        <f>IF(E86="","",SUM(G86:Q86)-(R86))</f>
        <v>84</v>
      </c>
      <c r="T86" s="259"/>
      <c r="U86" s="260"/>
      <c r="V86" s="49">
        <f>SUM(G86:I86)</f>
        <v>30</v>
      </c>
    </row>
    <row r="87" spans="1:22" ht="15.75" customHeight="1" x14ac:dyDescent="0.25">
      <c r="A87" s="245"/>
      <c r="B87" s="248"/>
      <c r="C87" s="251"/>
      <c r="D87" s="195"/>
      <c r="E87" s="261" t="s">
        <v>24</v>
      </c>
      <c r="F87" s="262"/>
      <c r="G87" s="96">
        <f t="shared" ref="G87:Q87" si="16">SUM(G83:G86)</f>
        <v>72</v>
      </c>
      <c r="H87" s="96">
        <f t="shared" si="16"/>
        <v>45</v>
      </c>
      <c r="I87" s="96">
        <f t="shared" si="16"/>
        <v>6</v>
      </c>
      <c r="J87" s="96">
        <f t="shared" si="16"/>
        <v>36</v>
      </c>
      <c r="K87" s="96">
        <f t="shared" si="16"/>
        <v>0</v>
      </c>
      <c r="L87" s="96">
        <f t="shared" si="16"/>
        <v>51</v>
      </c>
      <c r="M87" s="96">
        <f t="shared" si="16"/>
        <v>36</v>
      </c>
      <c r="N87" s="96">
        <f t="shared" si="16"/>
        <v>33</v>
      </c>
      <c r="O87" s="96">
        <f t="shared" si="16"/>
        <v>36</v>
      </c>
      <c r="P87" s="96">
        <f t="shared" si="16"/>
        <v>42</v>
      </c>
      <c r="Q87" s="96">
        <f t="shared" si="16"/>
        <v>0</v>
      </c>
      <c r="R87" s="133"/>
      <c r="S87" s="139"/>
      <c r="T87" s="111"/>
      <c r="U87" s="112"/>
      <c r="V87" s="51">
        <f>SUM(V83:V86)</f>
        <v>123</v>
      </c>
    </row>
    <row r="88" spans="1:22" ht="15.75" customHeight="1" x14ac:dyDescent="0.3">
      <c r="A88" s="243">
        <v>28</v>
      </c>
      <c r="B88" s="246">
        <v>14</v>
      </c>
      <c r="C88" s="249" t="s">
        <v>139</v>
      </c>
      <c r="D88" s="252" t="s">
        <v>140</v>
      </c>
      <c r="E88" s="100">
        <v>48</v>
      </c>
      <c r="F88" s="45" t="s">
        <v>19</v>
      </c>
      <c r="G88" s="93">
        <v>18</v>
      </c>
      <c r="H88" s="93">
        <v>12</v>
      </c>
      <c r="I88" s="93">
        <v>6</v>
      </c>
      <c r="J88" s="93">
        <v>9</v>
      </c>
      <c r="K88" s="93">
        <v>0</v>
      </c>
      <c r="L88" s="93">
        <v>12</v>
      </c>
      <c r="M88" s="93">
        <v>9</v>
      </c>
      <c r="N88" s="93">
        <v>12</v>
      </c>
      <c r="O88" s="93">
        <v>9</v>
      </c>
      <c r="P88" s="93">
        <v>9</v>
      </c>
      <c r="Q88" s="93"/>
      <c r="R88" s="131"/>
      <c r="S88" s="136">
        <f>IF(E88="","",SUM(G88:Q88)-(R88))</f>
        <v>96</v>
      </c>
      <c r="T88" s="109" t="s">
        <v>20</v>
      </c>
      <c r="U88" s="264"/>
      <c r="V88" s="46">
        <f>SUM(G88:I88)</f>
        <v>36</v>
      </c>
    </row>
    <row r="89" spans="1:22" ht="15.75" customHeight="1" x14ac:dyDescent="0.3">
      <c r="A89" s="244"/>
      <c r="B89" s="247"/>
      <c r="C89" s="250"/>
      <c r="D89" s="253"/>
      <c r="E89" s="100">
        <v>53</v>
      </c>
      <c r="F89" s="48" t="s">
        <v>21</v>
      </c>
      <c r="G89" s="95">
        <v>21</v>
      </c>
      <c r="H89" s="95">
        <v>12</v>
      </c>
      <c r="I89" s="95">
        <v>0</v>
      </c>
      <c r="J89" s="95">
        <v>0</v>
      </c>
      <c r="K89" s="95">
        <v>0</v>
      </c>
      <c r="L89" s="95">
        <v>12</v>
      </c>
      <c r="M89" s="95">
        <v>12</v>
      </c>
      <c r="N89" s="95">
        <v>9</v>
      </c>
      <c r="O89" s="95">
        <v>9</v>
      </c>
      <c r="P89" s="95">
        <v>12</v>
      </c>
      <c r="Q89" s="95"/>
      <c r="R89" s="132"/>
      <c r="S89" s="137">
        <f>IF(E89="","",SUM(G89:Q89)-(R89))</f>
        <v>87</v>
      </c>
      <c r="T89" s="110"/>
      <c r="U89" s="265"/>
      <c r="V89" s="49">
        <f>SUM(G89:I89)</f>
        <v>33</v>
      </c>
    </row>
    <row r="90" spans="1:22" ht="15.75" customHeight="1" x14ac:dyDescent="0.3">
      <c r="A90" s="244"/>
      <c r="B90" s="247"/>
      <c r="C90" s="250"/>
      <c r="D90" s="253"/>
      <c r="E90" s="100">
        <v>33</v>
      </c>
      <c r="F90" s="48" t="s">
        <v>22</v>
      </c>
      <c r="G90" s="95">
        <v>18</v>
      </c>
      <c r="H90" s="95">
        <v>12</v>
      </c>
      <c r="I90" s="95">
        <v>0</v>
      </c>
      <c r="J90" s="95">
        <v>0</v>
      </c>
      <c r="K90" s="95">
        <v>0</v>
      </c>
      <c r="L90" s="95">
        <v>12</v>
      </c>
      <c r="M90" s="95">
        <v>9</v>
      </c>
      <c r="N90" s="95">
        <v>9</v>
      </c>
      <c r="O90" s="95">
        <v>12</v>
      </c>
      <c r="P90" s="95">
        <v>9</v>
      </c>
      <c r="Q90" s="95"/>
      <c r="R90" s="132"/>
      <c r="S90" s="137">
        <f>IF(E90="","",SUM(G90:Q90)-(R90))</f>
        <v>81</v>
      </c>
      <c r="T90" s="257">
        <f>SUM(S88:S91)+T89</f>
        <v>345</v>
      </c>
      <c r="U90" s="258"/>
      <c r="V90" s="49">
        <f>SUM(G90:I90)</f>
        <v>30</v>
      </c>
    </row>
    <row r="91" spans="1:22" ht="15.75" customHeight="1" x14ac:dyDescent="0.3">
      <c r="A91" s="244"/>
      <c r="B91" s="247"/>
      <c r="C91" s="250"/>
      <c r="D91" s="254"/>
      <c r="E91" s="100">
        <v>35</v>
      </c>
      <c r="F91" s="50" t="s">
        <v>23</v>
      </c>
      <c r="G91" s="96">
        <v>18</v>
      </c>
      <c r="H91" s="96">
        <v>12</v>
      </c>
      <c r="I91" s="96">
        <v>0</v>
      </c>
      <c r="J91" s="96">
        <v>9</v>
      </c>
      <c r="K91" s="96">
        <v>0</v>
      </c>
      <c r="L91" s="96">
        <v>12</v>
      </c>
      <c r="M91" s="96">
        <v>9</v>
      </c>
      <c r="N91" s="96">
        <v>0</v>
      </c>
      <c r="O91" s="96">
        <v>9</v>
      </c>
      <c r="P91" s="96">
        <v>12</v>
      </c>
      <c r="Q91" s="96"/>
      <c r="R91" s="133"/>
      <c r="S91" s="138">
        <f>IF(E91="","",SUM(G91:Q91)-(R91))</f>
        <v>81</v>
      </c>
      <c r="T91" s="259"/>
      <c r="U91" s="260"/>
      <c r="V91" s="49">
        <f>SUM(G91:I91)</f>
        <v>30</v>
      </c>
    </row>
    <row r="92" spans="1:22" ht="15.75" customHeight="1" x14ac:dyDescent="0.25">
      <c r="A92" s="245"/>
      <c r="B92" s="248"/>
      <c r="C92" s="251"/>
      <c r="D92" s="195"/>
      <c r="E92" s="261" t="s">
        <v>24</v>
      </c>
      <c r="F92" s="262"/>
      <c r="G92" s="96">
        <f t="shared" ref="G92:Q92" si="17">SUM(G88:G91)</f>
        <v>75</v>
      </c>
      <c r="H92" s="96">
        <f t="shared" si="17"/>
        <v>48</v>
      </c>
      <c r="I92" s="96">
        <f t="shared" si="17"/>
        <v>6</v>
      </c>
      <c r="J92" s="96">
        <f t="shared" si="17"/>
        <v>18</v>
      </c>
      <c r="K92" s="96">
        <f t="shared" si="17"/>
        <v>0</v>
      </c>
      <c r="L92" s="96">
        <f t="shared" si="17"/>
        <v>48</v>
      </c>
      <c r="M92" s="96">
        <f t="shared" si="17"/>
        <v>39</v>
      </c>
      <c r="N92" s="96">
        <f t="shared" si="17"/>
        <v>30</v>
      </c>
      <c r="O92" s="96">
        <f t="shared" si="17"/>
        <v>39</v>
      </c>
      <c r="P92" s="96">
        <f t="shared" si="17"/>
        <v>42</v>
      </c>
      <c r="Q92" s="96">
        <f t="shared" si="17"/>
        <v>0</v>
      </c>
      <c r="R92" s="133"/>
      <c r="S92" s="139"/>
      <c r="T92" s="111"/>
      <c r="U92" s="112"/>
      <c r="V92" s="51">
        <f>SUM(V88:V91)</f>
        <v>129</v>
      </c>
    </row>
    <row r="93" spans="1:22" ht="15.75" customHeight="1" x14ac:dyDescent="0.3">
      <c r="A93" s="243">
        <v>17</v>
      </c>
      <c r="B93" s="246">
        <v>26</v>
      </c>
      <c r="C93" s="249" t="s">
        <v>151</v>
      </c>
      <c r="D93" s="252" t="s">
        <v>152</v>
      </c>
      <c r="E93" s="100">
        <v>63</v>
      </c>
      <c r="F93" s="45" t="s">
        <v>19</v>
      </c>
      <c r="G93" s="93">
        <v>0</v>
      </c>
      <c r="H93" s="93">
        <v>0</v>
      </c>
      <c r="I93" s="93">
        <v>0</v>
      </c>
      <c r="J93" s="93">
        <v>0</v>
      </c>
      <c r="K93" s="93">
        <v>0</v>
      </c>
      <c r="L93" s="93">
        <v>0</v>
      </c>
      <c r="M93" s="93">
        <v>0</v>
      </c>
      <c r="N93" s="93">
        <v>0</v>
      </c>
      <c r="O93" s="93">
        <v>0</v>
      </c>
      <c r="P93" s="93">
        <v>0</v>
      </c>
      <c r="Q93" s="93"/>
      <c r="R93" s="131"/>
      <c r="S93" s="136">
        <f>IF(E93="","",SUM(G93:Q93)-(R93))</f>
        <v>0</v>
      </c>
      <c r="T93" s="109" t="s">
        <v>20</v>
      </c>
      <c r="U93" s="255"/>
      <c r="V93" s="46">
        <f>SUM(G93:I93)</f>
        <v>0</v>
      </c>
    </row>
    <row r="94" spans="1:22" ht="15.75" customHeight="1" x14ac:dyDescent="0.3">
      <c r="A94" s="244"/>
      <c r="B94" s="247"/>
      <c r="C94" s="250"/>
      <c r="D94" s="253"/>
      <c r="E94" s="100">
        <v>36</v>
      </c>
      <c r="F94" s="48" t="s">
        <v>21</v>
      </c>
      <c r="G94" s="95">
        <v>21</v>
      </c>
      <c r="H94" s="95">
        <v>15</v>
      </c>
      <c r="I94" s="95">
        <v>6</v>
      </c>
      <c r="J94" s="95">
        <v>9</v>
      </c>
      <c r="K94" s="95">
        <v>12</v>
      </c>
      <c r="L94" s="95">
        <v>15</v>
      </c>
      <c r="M94" s="95">
        <v>12</v>
      </c>
      <c r="N94" s="95">
        <v>6</v>
      </c>
      <c r="O94" s="95">
        <v>9</v>
      </c>
      <c r="P94" s="95">
        <v>12</v>
      </c>
      <c r="Q94" s="95">
        <v>6</v>
      </c>
      <c r="R94" s="132"/>
      <c r="S94" s="137">
        <f>IF(E94="","",SUM(G94:Q94)-(R94))</f>
        <v>123</v>
      </c>
      <c r="T94" s="110"/>
      <c r="U94" s="256"/>
      <c r="V94" s="49">
        <f>SUM(G94:I94)</f>
        <v>42</v>
      </c>
    </row>
    <row r="95" spans="1:22" ht="15.75" customHeight="1" x14ac:dyDescent="0.3">
      <c r="A95" s="244"/>
      <c r="B95" s="247"/>
      <c r="C95" s="250"/>
      <c r="D95" s="253"/>
      <c r="E95" s="100">
        <v>32</v>
      </c>
      <c r="F95" s="48" t="s">
        <v>22</v>
      </c>
      <c r="G95" s="95">
        <v>15</v>
      </c>
      <c r="H95" s="95">
        <v>9</v>
      </c>
      <c r="I95" s="95">
        <v>0</v>
      </c>
      <c r="J95" s="95">
        <v>9</v>
      </c>
      <c r="K95" s="95">
        <v>0</v>
      </c>
      <c r="L95" s="95">
        <v>12</v>
      </c>
      <c r="M95" s="95">
        <v>12</v>
      </c>
      <c r="N95" s="95">
        <v>9</v>
      </c>
      <c r="O95" s="95">
        <v>9</v>
      </c>
      <c r="P95" s="95">
        <v>9</v>
      </c>
      <c r="Q95" s="95"/>
      <c r="R95" s="132"/>
      <c r="S95" s="137">
        <f>IF(E95="","",SUM(G95:Q95)-(R95))</f>
        <v>84</v>
      </c>
      <c r="T95" s="257">
        <f>SUM(S93:S96)+T94</f>
        <v>336</v>
      </c>
      <c r="U95" s="258"/>
      <c r="V95" s="49">
        <f>SUM(G95:I95)</f>
        <v>24</v>
      </c>
    </row>
    <row r="96" spans="1:22" ht="15.75" customHeight="1" x14ac:dyDescent="0.3">
      <c r="A96" s="244"/>
      <c r="B96" s="247"/>
      <c r="C96" s="250"/>
      <c r="D96" s="254"/>
      <c r="E96" s="100">
        <v>114</v>
      </c>
      <c r="F96" s="50" t="s">
        <v>23</v>
      </c>
      <c r="G96" s="96">
        <v>24</v>
      </c>
      <c r="H96" s="96">
        <v>15</v>
      </c>
      <c r="I96" s="96">
        <v>6</v>
      </c>
      <c r="J96" s="96">
        <v>9</v>
      </c>
      <c r="K96" s="96">
        <v>12</v>
      </c>
      <c r="L96" s="96">
        <v>15</v>
      </c>
      <c r="M96" s="96">
        <v>12</v>
      </c>
      <c r="N96" s="96">
        <v>9</v>
      </c>
      <c r="O96" s="96">
        <v>9</v>
      </c>
      <c r="P96" s="96">
        <v>12</v>
      </c>
      <c r="Q96" s="96">
        <v>6</v>
      </c>
      <c r="R96" s="133"/>
      <c r="S96" s="138">
        <f>IF(E96="","",SUM(G96:Q96)-(R96))</f>
        <v>129</v>
      </c>
      <c r="T96" s="259"/>
      <c r="U96" s="260"/>
      <c r="V96" s="49">
        <f>SUM(G96:I96)</f>
        <v>45</v>
      </c>
    </row>
    <row r="97" spans="1:22" ht="15.75" customHeight="1" x14ac:dyDescent="0.25">
      <c r="A97" s="245"/>
      <c r="B97" s="248"/>
      <c r="C97" s="251"/>
      <c r="D97" s="195"/>
      <c r="E97" s="261" t="s">
        <v>24</v>
      </c>
      <c r="F97" s="262"/>
      <c r="G97" s="96">
        <f t="shared" ref="G97:Q97" si="18">SUM(G93:G96)</f>
        <v>60</v>
      </c>
      <c r="H97" s="96">
        <f t="shared" si="18"/>
        <v>39</v>
      </c>
      <c r="I97" s="96">
        <f t="shared" si="18"/>
        <v>12</v>
      </c>
      <c r="J97" s="96">
        <f t="shared" si="18"/>
        <v>27</v>
      </c>
      <c r="K97" s="96">
        <f t="shared" si="18"/>
        <v>24</v>
      </c>
      <c r="L97" s="96">
        <f t="shared" si="18"/>
        <v>42</v>
      </c>
      <c r="M97" s="96">
        <f t="shared" si="18"/>
        <v>36</v>
      </c>
      <c r="N97" s="96">
        <f t="shared" si="18"/>
        <v>24</v>
      </c>
      <c r="O97" s="96">
        <f t="shared" si="18"/>
        <v>27</v>
      </c>
      <c r="P97" s="96">
        <f t="shared" si="18"/>
        <v>33</v>
      </c>
      <c r="Q97" s="96">
        <f t="shared" si="18"/>
        <v>12</v>
      </c>
      <c r="R97" s="133"/>
      <c r="S97" s="139"/>
      <c r="T97" s="111"/>
      <c r="U97" s="112"/>
      <c r="V97" s="51">
        <f>SUM(V93:V96)</f>
        <v>111</v>
      </c>
    </row>
    <row r="98" spans="1:22" ht="15.75" customHeight="1" x14ac:dyDescent="0.3">
      <c r="A98" s="243">
        <v>42</v>
      </c>
      <c r="B98" s="246">
        <v>35</v>
      </c>
      <c r="C98" s="249" t="s">
        <v>304</v>
      </c>
      <c r="D98" s="252" t="s">
        <v>262</v>
      </c>
      <c r="E98" s="100">
        <v>80</v>
      </c>
      <c r="F98" s="45" t="s">
        <v>19</v>
      </c>
      <c r="G98" s="93">
        <v>15</v>
      </c>
      <c r="H98" s="93">
        <v>9</v>
      </c>
      <c r="I98" s="93"/>
      <c r="J98" s="93">
        <v>6</v>
      </c>
      <c r="K98" s="93"/>
      <c r="L98" s="93">
        <v>15</v>
      </c>
      <c r="M98" s="93">
        <v>9</v>
      </c>
      <c r="N98" s="93">
        <v>6</v>
      </c>
      <c r="O98" s="93">
        <v>9</v>
      </c>
      <c r="P98" s="93">
        <v>12</v>
      </c>
      <c r="Q98" s="93"/>
      <c r="R98" s="131"/>
      <c r="S98" s="136">
        <f>IF(E98="","",SUM(G98:Q98)-(R98))</f>
        <v>81</v>
      </c>
      <c r="T98" s="109" t="s">
        <v>20</v>
      </c>
      <c r="U98" s="255"/>
      <c r="V98" s="46">
        <f>SUM(G98:I98)</f>
        <v>24</v>
      </c>
    </row>
    <row r="99" spans="1:22" ht="15.75" customHeight="1" x14ac:dyDescent="0.3">
      <c r="A99" s="244"/>
      <c r="B99" s="247"/>
      <c r="C99" s="250"/>
      <c r="D99" s="253"/>
      <c r="E99" s="100">
        <v>92</v>
      </c>
      <c r="F99" s="48" t="s">
        <v>21</v>
      </c>
      <c r="G99" s="95">
        <v>18</v>
      </c>
      <c r="H99" s="95">
        <v>12</v>
      </c>
      <c r="I99" s="95"/>
      <c r="J99" s="95">
        <v>6</v>
      </c>
      <c r="K99" s="95"/>
      <c r="L99" s="95">
        <v>12</v>
      </c>
      <c r="M99" s="95">
        <v>9</v>
      </c>
      <c r="N99" s="95">
        <v>9</v>
      </c>
      <c r="O99" s="95">
        <v>6</v>
      </c>
      <c r="P99" s="95">
        <v>15</v>
      </c>
      <c r="Q99" s="95"/>
      <c r="R99" s="132"/>
      <c r="S99" s="137">
        <f>IF(E99="","",SUM(G99:Q99)-(R99))</f>
        <v>87</v>
      </c>
      <c r="T99" s="110"/>
      <c r="U99" s="256"/>
      <c r="V99" s="49">
        <f>SUM(G99:I99)</f>
        <v>30</v>
      </c>
    </row>
    <row r="100" spans="1:22" ht="15.75" customHeight="1" x14ac:dyDescent="0.3">
      <c r="A100" s="244"/>
      <c r="B100" s="247"/>
      <c r="C100" s="250"/>
      <c r="D100" s="253"/>
      <c r="E100" s="100">
        <v>29</v>
      </c>
      <c r="F100" s="48" t="s">
        <v>22</v>
      </c>
      <c r="G100" s="95"/>
      <c r="H100" s="95">
        <v>12</v>
      </c>
      <c r="I100" s="95"/>
      <c r="J100" s="95">
        <v>9</v>
      </c>
      <c r="K100" s="95"/>
      <c r="L100" s="95">
        <v>15</v>
      </c>
      <c r="M100" s="95">
        <v>9</v>
      </c>
      <c r="N100" s="95">
        <v>9</v>
      </c>
      <c r="O100" s="95">
        <v>9</v>
      </c>
      <c r="P100" s="95">
        <v>12</v>
      </c>
      <c r="Q100" s="95"/>
      <c r="R100" s="132"/>
      <c r="S100" s="137">
        <f>IF(E100="","",SUM(G100:Q100)-(R100))</f>
        <v>75</v>
      </c>
      <c r="T100" s="257">
        <f>SUM(S98:S101)+T99</f>
        <v>330</v>
      </c>
      <c r="U100" s="258"/>
      <c r="V100" s="49">
        <f>SUM(G100:I100)</f>
        <v>12</v>
      </c>
    </row>
    <row r="101" spans="1:22" ht="15.75" customHeight="1" x14ac:dyDescent="0.3">
      <c r="A101" s="244"/>
      <c r="B101" s="247"/>
      <c r="C101" s="250"/>
      <c r="D101" s="254"/>
      <c r="E101" s="100">
        <v>125</v>
      </c>
      <c r="F101" s="50" t="s">
        <v>23</v>
      </c>
      <c r="G101" s="96">
        <v>18</v>
      </c>
      <c r="H101" s="96">
        <v>12</v>
      </c>
      <c r="I101" s="96"/>
      <c r="J101" s="96">
        <v>9</v>
      </c>
      <c r="K101" s="96"/>
      <c r="L101" s="96">
        <v>12</v>
      </c>
      <c r="M101" s="96">
        <v>9</v>
      </c>
      <c r="N101" s="96">
        <v>9</v>
      </c>
      <c r="O101" s="96">
        <v>9</v>
      </c>
      <c r="P101" s="96">
        <v>9</v>
      </c>
      <c r="Q101" s="96"/>
      <c r="R101" s="133"/>
      <c r="S101" s="138">
        <f>IF(E101="","",SUM(G101:Q101)-(R101))</f>
        <v>87</v>
      </c>
      <c r="T101" s="259"/>
      <c r="U101" s="260"/>
      <c r="V101" s="49">
        <f>SUM(G101:I101)</f>
        <v>30</v>
      </c>
    </row>
    <row r="102" spans="1:22" ht="15.75" customHeight="1" x14ac:dyDescent="0.25">
      <c r="A102" s="245"/>
      <c r="B102" s="248"/>
      <c r="C102" s="251"/>
      <c r="D102" s="195"/>
      <c r="E102" s="261" t="s">
        <v>24</v>
      </c>
      <c r="F102" s="262"/>
      <c r="G102" s="96">
        <f t="shared" ref="G102:Q102" si="19">SUM(G98:G101)</f>
        <v>51</v>
      </c>
      <c r="H102" s="96">
        <f t="shared" si="19"/>
        <v>45</v>
      </c>
      <c r="I102" s="96">
        <f t="shared" si="19"/>
        <v>0</v>
      </c>
      <c r="J102" s="96">
        <f t="shared" si="19"/>
        <v>30</v>
      </c>
      <c r="K102" s="96">
        <f t="shared" si="19"/>
        <v>0</v>
      </c>
      <c r="L102" s="96">
        <f t="shared" si="19"/>
        <v>54</v>
      </c>
      <c r="M102" s="96">
        <f t="shared" si="19"/>
        <v>36</v>
      </c>
      <c r="N102" s="96">
        <f t="shared" si="19"/>
        <v>33</v>
      </c>
      <c r="O102" s="96">
        <f t="shared" si="19"/>
        <v>33</v>
      </c>
      <c r="P102" s="96">
        <f t="shared" si="19"/>
        <v>48</v>
      </c>
      <c r="Q102" s="96">
        <f t="shared" si="19"/>
        <v>0</v>
      </c>
      <c r="R102" s="133"/>
      <c r="S102" s="139"/>
      <c r="T102" s="111"/>
      <c r="U102" s="112"/>
      <c r="V102" s="51">
        <f>SUM(V98:V101)</f>
        <v>96</v>
      </c>
    </row>
    <row r="103" spans="1:22" ht="15.75" customHeight="1" x14ac:dyDescent="0.3">
      <c r="A103" s="243">
        <v>44</v>
      </c>
      <c r="B103" s="246">
        <v>48</v>
      </c>
      <c r="C103" s="249" t="s">
        <v>307</v>
      </c>
      <c r="D103" s="252" t="s">
        <v>306</v>
      </c>
      <c r="E103" s="100">
        <v>6</v>
      </c>
      <c r="F103" s="45" t="s">
        <v>19</v>
      </c>
      <c r="G103" s="93">
        <v>18</v>
      </c>
      <c r="H103" s="93">
        <v>9</v>
      </c>
      <c r="I103" s="93">
        <v>6</v>
      </c>
      <c r="J103" s="93">
        <v>9</v>
      </c>
      <c r="K103" s="93">
        <v>0</v>
      </c>
      <c r="L103" s="93">
        <v>12</v>
      </c>
      <c r="M103" s="93">
        <v>9</v>
      </c>
      <c r="N103" s="93">
        <v>12</v>
      </c>
      <c r="O103" s="93">
        <v>9</v>
      </c>
      <c r="P103" s="93">
        <v>12</v>
      </c>
      <c r="Q103" s="93"/>
      <c r="R103" s="131"/>
      <c r="S103" s="136">
        <f>IF(E103="","",SUM(G103:Q103)-(R103))</f>
        <v>96</v>
      </c>
      <c r="T103" s="109" t="s">
        <v>20</v>
      </c>
      <c r="U103" s="255"/>
      <c r="V103" s="46">
        <f>SUM(G103:I103)</f>
        <v>33</v>
      </c>
    </row>
    <row r="104" spans="1:22" ht="15.75" customHeight="1" x14ac:dyDescent="0.3">
      <c r="A104" s="244"/>
      <c r="B104" s="247"/>
      <c r="C104" s="250"/>
      <c r="D104" s="253"/>
      <c r="E104" s="100">
        <v>16</v>
      </c>
      <c r="F104" s="48" t="s">
        <v>21</v>
      </c>
      <c r="G104" s="95">
        <v>15</v>
      </c>
      <c r="H104" s="95">
        <v>9</v>
      </c>
      <c r="I104" s="95">
        <v>6</v>
      </c>
      <c r="J104" s="95">
        <v>0</v>
      </c>
      <c r="K104" s="95">
        <v>0</v>
      </c>
      <c r="L104" s="95">
        <v>15</v>
      </c>
      <c r="M104" s="95">
        <v>12</v>
      </c>
      <c r="N104" s="95">
        <v>9</v>
      </c>
      <c r="O104" s="95">
        <v>9</v>
      </c>
      <c r="P104" s="95">
        <v>9</v>
      </c>
      <c r="Q104" s="95"/>
      <c r="R104" s="132"/>
      <c r="S104" s="137">
        <f>IF(E104="","",SUM(G104:Q104)-(R104))</f>
        <v>84</v>
      </c>
      <c r="T104" s="110"/>
      <c r="U104" s="256"/>
      <c r="V104" s="49">
        <f>SUM(G104:I104)</f>
        <v>30</v>
      </c>
    </row>
    <row r="105" spans="1:22" ht="15.75" customHeight="1" x14ac:dyDescent="0.3">
      <c r="A105" s="244"/>
      <c r="B105" s="247"/>
      <c r="C105" s="250"/>
      <c r="D105" s="253"/>
      <c r="E105" s="100">
        <v>38</v>
      </c>
      <c r="F105" s="48" t="s">
        <v>22</v>
      </c>
      <c r="G105" s="95">
        <v>15</v>
      </c>
      <c r="H105" s="95">
        <v>9</v>
      </c>
      <c r="I105" s="95">
        <v>6</v>
      </c>
      <c r="J105" s="95">
        <v>9</v>
      </c>
      <c r="K105" s="95">
        <v>0</v>
      </c>
      <c r="L105" s="95">
        <v>12</v>
      </c>
      <c r="M105" s="95">
        <v>9</v>
      </c>
      <c r="N105" s="95">
        <v>0</v>
      </c>
      <c r="O105" s="95">
        <v>9</v>
      </c>
      <c r="P105" s="95">
        <v>9</v>
      </c>
      <c r="Q105" s="95"/>
      <c r="R105" s="132"/>
      <c r="S105" s="137">
        <f>IF(E105="","",SUM(G105:Q105)-(R105))</f>
        <v>78</v>
      </c>
      <c r="T105" s="257">
        <f>SUM(S103:S106)+T104</f>
        <v>327</v>
      </c>
      <c r="U105" s="258"/>
      <c r="V105" s="49">
        <f>SUM(G105:I105)</f>
        <v>30</v>
      </c>
    </row>
    <row r="106" spans="1:22" ht="15.75" customHeight="1" x14ac:dyDescent="0.3">
      <c r="A106" s="244"/>
      <c r="B106" s="247"/>
      <c r="C106" s="250"/>
      <c r="D106" s="254"/>
      <c r="E106" s="100">
        <v>54</v>
      </c>
      <c r="F106" s="50" t="s">
        <v>23</v>
      </c>
      <c r="G106" s="96">
        <v>15</v>
      </c>
      <c r="H106" s="96">
        <v>12</v>
      </c>
      <c r="I106" s="96">
        <v>6</v>
      </c>
      <c r="J106" s="96">
        <v>6</v>
      </c>
      <c r="K106" s="96">
        <v>0</v>
      </c>
      <c r="L106" s="96">
        <v>12</v>
      </c>
      <c r="M106" s="96">
        <v>9</v>
      </c>
      <c r="N106" s="96">
        <v>0</v>
      </c>
      <c r="O106" s="96">
        <v>9</v>
      </c>
      <c r="P106" s="96">
        <v>0</v>
      </c>
      <c r="Q106" s="96"/>
      <c r="R106" s="133"/>
      <c r="S106" s="138">
        <f>IF(E106="","",SUM(G106:Q106)-(R106))</f>
        <v>69</v>
      </c>
      <c r="T106" s="259"/>
      <c r="U106" s="260"/>
      <c r="V106" s="49">
        <f>SUM(G106:I106)</f>
        <v>33</v>
      </c>
    </row>
    <row r="107" spans="1:22" ht="15.75" customHeight="1" x14ac:dyDescent="0.25">
      <c r="A107" s="245"/>
      <c r="B107" s="248"/>
      <c r="C107" s="251"/>
      <c r="D107" s="195"/>
      <c r="E107" s="261" t="s">
        <v>24</v>
      </c>
      <c r="F107" s="262"/>
      <c r="G107" s="96">
        <f t="shared" ref="G107:Q107" si="20">SUM(G103:G106)</f>
        <v>63</v>
      </c>
      <c r="H107" s="96">
        <f t="shared" si="20"/>
        <v>39</v>
      </c>
      <c r="I107" s="96">
        <f t="shared" si="20"/>
        <v>24</v>
      </c>
      <c r="J107" s="96">
        <f t="shared" si="20"/>
        <v>24</v>
      </c>
      <c r="K107" s="96">
        <f t="shared" si="20"/>
        <v>0</v>
      </c>
      <c r="L107" s="96">
        <f t="shared" si="20"/>
        <v>51</v>
      </c>
      <c r="M107" s="96">
        <f t="shared" si="20"/>
        <v>39</v>
      </c>
      <c r="N107" s="96">
        <f t="shared" si="20"/>
        <v>21</v>
      </c>
      <c r="O107" s="96">
        <f t="shared" si="20"/>
        <v>36</v>
      </c>
      <c r="P107" s="96">
        <f t="shared" si="20"/>
        <v>30</v>
      </c>
      <c r="Q107" s="96">
        <f t="shared" si="20"/>
        <v>0</v>
      </c>
      <c r="R107" s="133"/>
      <c r="S107" s="139"/>
      <c r="T107" s="111"/>
      <c r="U107" s="112"/>
      <c r="V107" s="51">
        <f>SUM(V103:V106)</f>
        <v>126</v>
      </c>
    </row>
    <row r="108" spans="1:22" ht="15.75" customHeight="1" x14ac:dyDescent="0.3">
      <c r="A108" s="243">
        <v>36</v>
      </c>
      <c r="B108" s="246">
        <v>34</v>
      </c>
      <c r="C108" s="249" t="s">
        <v>161</v>
      </c>
      <c r="D108" s="252" t="s">
        <v>162</v>
      </c>
      <c r="E108" s="100">
        <v>22</v>
      </c>
      <c r="F108" s="45" t="s">
        <v>19</v>
      </c>
      <c r="G108" s="93">
        <v>15</v>
      </c>
      <c r="H108" s="93">
        <v>9</v>
      </c>
      <c r="I108" s="93">
        <v>0</v>
      </c>
      <c r="J108" s="93">
        <v>9</v>
      </c>
      <c r="K108" s="93">
        <v>0</v>
      </c>
      <c r="L108" s="93">
        <v>12</v>
      </c>
      <c r="M108" s="93">
        <v>9</v>
      </c>
      <c r="N108" s="93">
        <v>6</v>
      </c>
      <c r="O108" s="93">
        <v>9</v>
      </c>
      <c r="P108" s="93">
        <v>9</v>
      </c>
      <c r="Q108" s="93"/>
      <c r="R108" s="131"/>
      <c r="S108" s="136">
        <f>IF(E108="","",SUM(G108:Q108)-(R108))</f>
        <v>78</v>
      </c>
      <c r="T108" s="109" t="s">
        <v>20</v>
      </c>
      <c r="U108" s="255"/>
      <c r="V108" s="46">
        <f>SUM(G108:I108)</f>
        <v>24</v>
      </c>
    </row>
    <row r="109" spans="1:22" ht="15.75" customHeight="1" x14ac:dyDescent="0.3">
      <c r="A109" s="244"/>
      <c r="B109" s="247"/>
      <c r="C109" s="250"/>
      <c r="D109" s="253"/>
      <c r="E109" s="100">
        <v>16</v>
      </c>
      <c r="F109" s="48" t="s">
        <v>21</v>
      </c>
      <c r="G109" s="95">
        <v>15</v>
      </c>
      <c r="H109" s="95">
        <v>12</v>
      </c>
      <c r="I109" s="95">
        <v>6</v>
      </c>
      <c r="J109" s="95">
        <v>6</v>
      </c>
      <c r="K109" s="95">
        <v>0</v>
      </c>
      <c r="L109" s="95">
        <v>12</v>
      </c>
      <c r="M109" s="95">
        <v>6</v>
      </c>
      <c r="N109" s="95">
        <v>9</v>
      </c>
      <c r="O109" s="95">
        <v>9</v>
      </c>
      <c r="P109" s="95">
        <v>12</v>
      </c>
      <c r="Q109" s="95"/>
      <c r="R109" s="132"/>
      <c r="S109" s="137">
        <f>IF(E109="","",SUM(G109:Q109)-(R109))</f>
        <v>87</v>
      </c>
      <c r="T109" s="110"/>
      <c r="U109" s="256"/>
      <c r="V109" s="49">
        <f>SUM(G109:I109)</f>
        <v>33</v>
      </c>
    </row>
    <row r="110" spans="1:22" ht="15.75" customHeight="1" x14ac:dyDescent="0.3">
      <c r="A110" s="244"/>
      <c r="B110" s="247"/>
      <c r="C110" s="250"/>
      <c r="D110" s="253"/>
      <c r="E110" s="100">
        <v>25</v>
      </c>
      <c r="F110" s="48" t="s">
        <v>22</v>
      </c>
      <c r="G110" s="95">
        <v>15</v>
      </c>
      <c r="H110" s="95">
        <v>9</v>
      </c>
      <c r="I110" s="95">
        <v>0</v>
      </c>
      <c r="J110" s="95">
        <v>6</v>
      </c>
      <c r="K110" s="95">
        <v>0</v>
      </c>
      <c r="L110" s="95">
        <v>9</v>
      </c>
      <c r="M110" s="95">
        <v>9</v>
      </c>
      <c r="N110" s="95">
        <v>12</v>
      </c>
      <c r="O110" s="95">
        <v>9</v>
      </c>
      <c r="P110" s="95">
        <v>12</v>
      </c>
      <c r="Q110" s="95"/>
      <c r="R110" s="132"/>
      <c r="S110" s="137">
        <f>IF(E110="","",SUM(G110:Q110)-(R110))</f>
        <v>81</v>
      </c>
      <c r="T110" s="257">
        <f>SUM(S108:S111)+T109</f>
        <v>326</v>
      </c>
      <c r="U110" s="258"/>
      <c r="V110" s="49">
        <f>SUM(G110:I110)</f>
        <v>24</v>
      </c>
    </row>
    <row r="111" spans="1:22" ht="15.75" customHeight="1" x14ac:dyDescent="0.3">
      <c r="A111" s="244"/>
      <c r="B111" s="247"/>
      <c r="C111" s="250"/>
      <c r="D111" s="254"/>
      <c r="E111" s="100">
        <v>24</v>
      </c>
      <c r="F111" s="50" t="s">
        <v>23</v>
      </c>
      <c r="G111" s="96">
        <v>12</v>
      </c>
      <c r="H111" s="96">
        <v>9</v>
      </c>
      <c r="I111" s="96">
        <v>0</v>
      </c>
      <c r="J111" s="96">
        <v>9</v>
      </c>
      <c r="K111" s="96">
        <v>0</v>
      </c>
      <c r="L111" s="96">
        <v>12</v>
      </c>
      <c r="M111" s="96">
        <v>9</v>
      </c>
      <c r="N111" s="96">
        <v>12</v>
      </c>
      <c r="O111" s="96">
        <v>9</v>
      </c>
      <c r="P111" s="96">
        <v>9</v>
      </c>
      <c r="Q111" s="96"/>
      <c r="R111" s="133">
        <v>1</v>
      </c>
      <c r="S111" s="138">
        <f>IF(E111="","",SUM(G111:Q111)-(R111))</f>
        <v>80</v>
      </c>
      <c r="T111" s="259"/>
      <c r="U111" s="260"/>
      <c r="V111" s="49">
        <f>SUM(G111:I111)</f>
        <v>21</v>
      </c>
    </row>
    <row r="112" spans="1:22" ht="15.75" customHeight="1" x14ac:dyDescent="0.25">
      <c r="A112" s="245"/>
      <c r="B112" s="248"/>
      <c r="C112" s="251"/>
      <c r="D112" s="195"/>
      <c r="E112" s="261" t="s">
        <v>24</v>
      </c>
      <c r="F112" s="262"/>
      <c r="G112" s="96">
        <f t="shared" ref="G112:Q112" si="21">SUM(G108:G111)</f>
        <v>57</v>
      </c>
      <c r="H112" s="96">
        <f t="shared" si="21"/>
        <v>39</v>
      </c>
      <c r="I112" s="96">
        <f t="shared" si="21"/>
        <v>6</v>
      </c>
      <c r="J112" s="96">
        <f t="shared" si="21"/>
        <v>30</v>
      </c>
      <c r="K112" s="96">
        <f t="shared" si="21"/>
        <v>0</v>
      </c>
      <c r="L112" s="96">
        <f t="shared" si="21"/>
        <v>45</v>
      </c>
      <c r="M112" s="96">
        <f t="shared" si="21"/>
        <v>33</v>
      </c>
      <c r="N112" s="96">
        <f t="shared" si="21"/>
        <v>39</v>
      </c>
      <c r="O112" s="96">
        <f t="shared" si="21"/>
        <v>36</v>
      </c>
      <c r="P112" s="96">
        <f t="shared" si="21"/>
        <v>42</v>
      </c>
      <c r="Q112" s="96">
        <f t="shared" si="21"/>
        <v>0</v>
      </c>
      <c r="R112" s="133"/>
      <c r="S112" s="139"/>
      <c r="T112" s="111"/>
      <c r="U112" s="112"/>
      <c r="V112" s="51">
        <f>SUM(V108:V111)</f>
        <v>102</v>
      </c>
    </row>
    <row r="113" spans="1:22" ht="15.75" customHeight="1" x14ac:dyDescent="0.3">
      <c r="A113" s="243">
        <v>21</v>
      </c>
      <c r="B113" s="246">
        <v>24</v>
      </c>
      <c r="C113" s="249" t="s">
        <v>179</v>
      </c>
      <c r="D113" s="252" t="s">
        <v>180</v>
      </c>
      <c r="E113" s="100">
        <v>2</v>
      </c>
      <c r="F113" s="45" t="s">
        <v>19</v>
      </c>
      <c r="G113" s="93">
        <v>21</v>
      </c>
      <c r="H113" s="93">
        <v>12</v>
      </c>
      <c r="I113" s="93">
        <v>0</v>
      </c>
      <c r="J113" s="93">
        <v>9</v>
      </c>
      <c r="K113" s="93">
        <v>9</v>
      </c>
      <c r="L113" s="93">
        <v>12</v>
      </c>
      <c r="M113" s="93">
        <v>9</v>
      </c>
      <c r="N113" s="93">
        <v>6</v>
      </c>
      <c r="O113" s="93">
        <v>9</v>
      </c>
      <c r="P113" s="93">
        <v>12</v>
      </c>
      <c r="Q113" s="93">
        <v>6</v>
      </c>
      <c r="R113" s="131"/>
      <c r="S113" s="136">
        <f>IF(E113="","",SUM(G113:Q113)-(R113))</f>
        <v>105</v>
      </c>
      <c r="T113" s="109" t="s">
        <v>20</v>
      </c>
      <c r="U113" s="255"/>
      <c r="V113" s="46">
        <f>SUM(G113:I113)</f>
        <v>33</v>
      </c>
    </row>
    <row r="114" spans="1:22" ht="15.75" customHeight="1" x14ac:dyDescent="0.3">
      <c r="A114" s="244"/>
      <c r="B114" s="247"/>
      <c r="C114" s="250"/>
      <c r="D114" s="253"/>
      <c r="E114" s="100">
        <v>15</v>
      </c>
      <c r="F114" s="48" t="s">
        <v>21</v>
      </c>
      <c r="G114" s="95">
        <v>0</v>
      </c>
      <c r="H114" s="95">
        <v>0</v>
      </c>
      <c r="I114" s="95">
        <v>0</v>
      </c>
      <c r="J114" s="95">
        <v>0</v>
      </c>
      <c r="K114" s="95">
        <v>0</v>
      </c>
      <c r="L114" s="95">
        <v>0</v>
      </c>
      <c r="M114" s="95">
        <v>0</v>
      </c>
      <c r="N114" s="95">
        <v>0</v>
      </c>
      <c r="O114" s="95">
        <v>0</v>
      </c>
      <c r="P114" s="95">
        <v>0</v>
      </c>
      <c r="Q114" s="95">
        <v>0</v>
      </c>
      <c r="R114" s="132"/>
      <c r="S114" s="137">
        <f>IF(E114="","",SUM(G114:Q114)-(R114))</f>
        <v>0</v>
      </c>
      <c r="T114" s="110"/>
      <c r="U114" s="256"/>
      <c r="V114" s="49">
        <f>SUM(G114:I114)</f>
        <v>0</v>
      </c>
    </row>
    <row r="115" spans="1:22" ht="15.75" customHeight="1" x14ac:dyDescent="0.3">
      <c r="A115" s="244"/>
      <c r="B115" s="247"/>
      <c r="C115" s="250"/>
      <c r="D115" s="253"/>
      <c r="E115" s="100">
        <v>55</v>
      </c>
      <c r="F115" s="48" t="s">
        <v>22</v>
      </c>
      <c r="G115" s="95">
        <v>21</v>
      </c>
      <c r="H115" s="95">
        <v>9</v>
      </c>
      <c r="I115" s="95">
        <v>0</v>
      </c>
      <c r="J115" s="95">
        <v>9</v>
      </c>
      <c r="K115" s="95">
        <v>9</v>
      </c>
      <c r="L115" s="95">
        <v>15</v>
      </c>
      <c r="M115" s="95">
        <v>12</v>
      </c>
      <c r="N115" s="95">
        <v>9</v>
      </c>
      <c r="O115" s="95">
        <v>9</v>
      </c>
      <c r="P115" s="95">
        <v>9</v>
      </c>
      <c r="Q115" s="95">
        <v>6</v>
      </c>
      <c r="R115" s="132"/>
      <c r="S115" s="137">
        <f>IF(E115="","",SUM(G115:Q115)-(R115))</f>
        <v>108</v>
      </c>
      <c r="T115" s="257">
        <f>SUM(S113:S116)+T114</f>
        <v>318</v>
      </c>
      <c r="U115" s="258"/>
      <c r="V115" s="49">
        <f>SUM(G115:I115)</f>
        <v>30</v>
      </c>
    </row>
    <row r="116" spans="1:22" ht="15.75" customHeight="1" x14ac:dyDescent="0.3">
      <c r="A116" s="244"/>
      <c r="B116" s="247"/>
      <c r="C116" s="250"/>
      <c r="D116" s="254"/>
      <c r="E116" s="100">
        <v>39</v>
      </c>
      <c r="F116" s="50" t="s">
        <v>23</v>
      </c>
      <c r="G116" s="96">
        <v>15</v>
      </c>
      <c r="H116" s="96">
        <v>9</v>
      </c>
      <c r="I116" s="96">
        <v>0</v>
      </c>
      <c r="J116" s="96">
        <v>9</v>
      </c>
      <c r="K116" s="96">
        <v>12</v>
      </c>
      <c r="L116" s="96">
        <v>12</v>
      </c>
      <c r="M116" s="96">
        <v>12</v>
      </c>
      <c r="N116" s="96">
        <v>9</v>
      </c>
      <c r="O116" s="96">
        <v>12</v>
      </c>
      <c r="P116" s="96">
        <v>12</v>
      </c>
      <c r="Q116" s="96">
        <v>3</v>
      </c>
      <c r="R116" s="133"/>
      <c r="S116" s="138">
        <f>IF(E116="","",SUM(G116:Q116)-(R116))</f>
        <v>105</v>
      </c>
      <c r="T116" s="259"/>
      <c r="U116" s="260"/>
      <c r="V116" s="49">
        <f>SUM(G116:I116)</f>
        <v>24</v>
      </c>
    </row>
    <row r="117" spans="1:22" ht="15.75" customHeight="1" x14ac:dyDescent="0.25">
      <c r="A117" s="245"/>
      <c r="B117" s="248"/>
      <c r="C117" s="251"/>
      <c r="D117" s="195"/>
      <c r="E117" s="261" t="s">
        <v>24</v>
      </c>
      <c r="F117" s="262"/>
      <c r="G117" s="96">
        <f t="shared" ref="G117:Q117" si="22">SUM(G113:G116)</f>
        <v>57</v>
      </c>
      <c r="H117" s="96">
        <f t="shared" si="22"/>
        <v>30</v>
      </c>
      <c r="I117" s="96">
        <f t="shared" si="22"/>
        <v>0</v>
      </c>
      <c r="J117" s="96">
        <f t="shared" si="22"/>
        <v>27</v>
      </c>
      <c r="K117" s="96">
        <f t="shared" si="22"/>
        <v>30</v>
      </c>
      <c r="L117" s="96">
        <f t="shared" si="22"/>
        <v>39</v>
      </c>
      <c r="M117" s="96">
        <f t="shared" si="22"/>
        <v>33</v>
      </c>
      <c r="N117" s="96">
        <f t="shared" si="22"/>
        <v>24</v>
      </c>
      <c r="O117" s="96">
        <f t="shared" si="22"/>
        <v>30</v>
      </c>
      <c r="P117" s="96">
        <f t="shared" si="22"/>
        <v>33</v>
      </c>
      <c r="Q117" s="96">
        <f t="shared" si="22"/>
        <v>15</v>
      </c>
      <c r="R117" s="133"/>
      <c r="S117" s="139"/>
      <c r="T117" s="111"/>
      <c r="U117" s="112"/>
      <c r="V117" s="51">
        <f>SUM(V113:V116)</f>
        <v>87</v>
      </c>
    </row>
    <row r="118" spans="1:22" ht="15.75" customHeight="1" x14ac:dyDescent="0.3">
      <c r="A118" s="243">
        <v>5</v>
      </c>
      <c r="B118" s="246">
        <v>32</v>
      </c>
      <c r="C118" s="249" t="s">
        <v>309</v>
      </c>
      <c r="D118" s="252" t="s">
        <v>148</v>
      </c>
      <c r="E118" s="100">
        <v>129</v>
      </c>
      <c r="F118" s="45" t="s">
        <v>19</v>
      </c>
      <c r="G118" s="95">
        <v>12</v>
      </c>
      <c r="H118" s="95">
        <v>9</v>
      </c>
      <c r="I118" s="95">
        <v>0</v>
      </c>
      <c r="J118" s="95">
        <v>6</v>
      </c>
      <c r="K118" s="95">
        <v>0</v>
      </c>
      <c r="L118" s="95">
        <v>15</v>
      </c>
      <c r="M118" s="95">
        <v>12</v>
      </c>
      <c r="N118" s="95">
        <v>6</v>
      </c>
      <c r="O118" s="95">
        <v>9</v>
      </c>
      <c r="P118" s="95">
        <v>9</v>
      </c>
      <c r="Q118" s="95"/>
      <c r="R118" s="132"/>
      <c r="S118" s="136">
        <f>IF(E118="","",SUM(G118:Q118)-(R118))</f>
        <v>78</v>
      </c>
      <c r="T118" s="109" t="s">
        <v>20</v>
      </c>
      <c r="U118" s="264"/>
      <c r="V118" s="46">
        <f>SUM(G118:I118)</f>
        <v>21</v>
      </c>
    </row>
    <row r="119" spans="1:22" ht="15.75" customHeight="1" x14ac:dyDescent="0.3">
      <c r="A119" s="244"/>
      <c r="B119" s="247"/>
      <c r="C119" s="250"/>
      <c r="D119" s="253"/>
      <c r="E119" s="100">
        <v>125</v>
      </c>
      <c r="F119" s="48" t="s">
        <v>21</v>
      </c>
      <c r="G119" s="95">
        <v>12</v>
      </c>
      <c r="H119" s="95">
        <v>12</v>
      </c>
      <c r="I119" s="95">
        <v>0</v>
      </c>
      <c r="J119" s="95">
        <v>6</v>
      </c>
      <c r="K119" s="95">
        <v>0</v>
      </c>
      <c r="L119" s="95">
        <v>12</v>
      </c>
      <c r="M119" s="95">
        <v>9</v>
      </c>
      <c r="N119" s="95">
        <v>6</v>
      </c>
      <c r="O119" s="95">
        <v>6</v>
      </c>
      <c r="P119" s="95">
        <v>9</v>
      </c>
      <c r="Q119" s="95"/>
      <c r="R119" s="132"/>
      <c r="S119" s="137">
        <f>IF(E119="","",SUM(G119:Q119)-(R119))</f>
        <v>72</v>
      </c>
      <c r="T119" s="110"/>
      <c r="U119" s="265"/>
      <c r="V119" s="49">
        <f>SUM(G119:I119)</f>
        <v>24</v>
      </c>
    </row>
    <row r="120" spans="1:22" ht="15.75" customHeight="1" x14ac:dyDescent="0.3">
      <c r="A120" s="244"/>
      <c r="B120" s="247"/>
      <c r="C120" s="250"/>
      <c r="D120" s="253"/>
      <c r="E120" s="100">
        <v>121</v>
      </c>
      <c r="F120" s="48" t="s">
        <v>22</v>
      </c>
      <c r="G120" s="95">
        <v>12</v>
      </c>
      <c r="H120" s="95">
        <v>12</v>
      </c>
      <c r="I120" s="95">
        <v>0</v>
      </c>
      <c r="J120" s="95">
        <v>9</v>
      </c>
      <c r="K120" s="95">
        <v>0</v>
      </c>
      <c r="L120" s="95">
        <v>15</v>
      </c>
      <c r="M120" s="95">
        <v>9</v>
      </c>
      <c r="N120" s="95">
        <v>6</v>
      </c>
      <c r="O120" s="95">
        <v>9</v>
      </c>
      <c r="P120" s="95">
        <v>9</v>
      </c>
      <c r="Q120" s="95"/>
      <c r="R120" s="132"/>
      <c r="S120" s="137">
        <f>IF(E120="","",SUM(G120:Q120)-(R120))</f>
        <v>81</v>
      </c>
      <c r="T120" s="266">
        <f>(SUM(S118:S121)+T119)</f>
        <v>318</v>
      </c>
      <c r="U120" s="258"/>
      <c r="V120" s="49">
        <f>SUM(G120:I120)</f>
        <v>24</v>
      </c>
    </row>
    <row r="121" spans="1:22" ht="15.75" customHeight="1" x14ac:dyDescent="0.3">
      <c r="A121" s="244"/>
      <c r="B121" s="247"/>
      <c r="C121" s="250"/>
      <c r="D121" s="254"/>
      <c r="E121" s="100">
        <v>94</v>
      </c>
      <c r="F121" s="50" t="s">
        <v>23</v>
      </c>
      <c r="G121" s="96">
        <v>15</v>
      </c>
      <c r="H121" s="96">
        <v>12</v>
      </c>
      <c r="I121" s="96">
        <v>0</v>
      </c>
      <c r="J121" s="96">
        <v>6</v>
      </c>
      <c r="K121" s="96">
        <v>9</v>
      </c>
      <c r="L121" s="96">
        <v>12</v>
      </c>
      <c r="M121" s="96">
        <v>9</v>
      </c>
      <c r="N121" s="96">
        <v>6</v>
      </c>
      <c r="O121" s="96">
        <v>9</v>
      </c>
      <c r="P121" s="96">
        <v>9</v>
      </c>
      <c r="Q121" s="96"/>
      <c r="R121" s="133"/>
      <c r="S121" s="138">
        <f>IF(E121="","",SUM(G121:Q121)-(R121))</f>
        <v>87</v>
      </c>
      <c r="T121" s="267"/>
      <c r="U121" s="260"/>
      <c r="V121" s="49">
        <f>SUM(G121:I121)</f>
        <v>27</v>
      </c>
    </row>
    <row r="122" spans="1:22" ht="15.75" customHeight="1" x14ac:dyDescent="0.25">
      <c r="A122" s="245"/>
      <c r="B122" s="248"/>
      <c r="C122" s="251"/>
      <c r="D122" s="195"/>
      <c r="E122" s="261" t="s">
        <v>24</v>
      </c>
      <c r="F122" s="262"/>
      <c r="G122" s="96">
        <f t="shared" ref="G122:Q122" si="23">SUM(G118:G121)</f>
        <v>51</v>
      </c>
      <c r="H122" s="96">
        <f t="shared" si="23"/>
        <v>45</v>
      </c>
      <c r="I122" s="96">
        <f t="shared" si="23"/>
        <v>0</v>
      </c>
      <c r="J122" s="96">
        <f t="shared" si="23"/>
        <v>27</v>
      </c>
      <c r="K122" s="96">
        <f t="shared" si="23"/>
        <v>9</v>
      </c>
      <c r="L122" s="96">
        <f t="shared" si="23"/>
        <v>54</v>
      </c>
      <c r="M122" s="96">
        <f t="shared" si="23"/>
        <v>39</v>
      </c>
      <c r="N122" s="96">
        <f t="shared" si="23"/>
        <v>24</v>
      </c>
      <c r="O122" s="96">
        <f t="shared" si="23"/>
        <v>33</v>
      </c>
      <c r="P122" s="96">
        <f t="shared" si="23"/>
        <v>36</v>
      </c>
      <c r="Q122" s="96">
        <f t="shared" si="23"/>
        <v>0</v>
      </c>
      <c r="R122" s="133"/>
      <c r="S122" s="139"/>
      <c r="T122" s="111"/>
      <c r="U122" s="112"/>
      <c r="V122" s="51">
        <f>SUM(V118:V121)</f>
        <v>96</v>
      </c>
    </row>
    <row r="123" spans="1:22" ht="15.75" customHeight="1" x14ac:dyDescent="0.3">
      <c r="A123" s="243">
        <v>35</v>
      </c>
      <c r="B123" s="246">
        <v>42</v>
      </c>
      <c r="C123" s="249" t="s">
        <v>119</v>
      </c>
      <c r="D123" s="252" t="s">
        <v>120</v>
      </c>
      <c r="E123" s="100">
        <v>39</v>
      </c>
      <c r="F123" s="45" t="s">
        <v>19</v>
      </c>
      <c r="G123" s="93">
        <v>0</v>
      </c>
      <c r="H123" s="93">
        <v>9</v>
      </c>
      <c r="I123" s="93">
        <v>0</v>
      </c>
      <c r="J123" s="93">
        <v>9</v>
      </c>
      <c r="K123" s="93">
        <v>9</v>
      </c>
      <c r="L123" s="93">
        <v>12</v>
      </c>
      <c r="M123" s="93">
        <v>9</v>
      </c>
      <c r="N123" s="93">
        <v>6</v>
      </c>
      <c r="O123" s="93">
        <v>9</v>
      </c>
      <c r="P123" s="93">
        <v>9</v>
      </c>
      <c r="Q123" s="93"/>
      <c r="R123" s="131"/>
      <c r="S123" s="136">
        <f>IF(E123="","",SUM(G123:Q123)-(R123))</f>
        <v>72</v>
      </c>
      <c r="T123" s="109" t="s">
        <v>20</v>
      </c>
      <c r="U123" s="255"/>
      <c r="V123" s="46">
        <f>SUM(G123:I123)</f>
        <v>9</v>
      </c>
    </row>
    <row r="124" spans="1:22" ht="15.75" customHeight="1" x14ac:dyDescent="0.3">
      <c r="A124" s="244"/>
      <c r="B124" s="247"/>
      <c r="C124" s="250"/>
      <c r="D124" s="253"/>
      <c r="E124" s="100">
        <v>7</v>
      </c>
      <c r="F124" s="48" t="s">
        <v>21</v>
      </c>
      <c r="G124" s="95">
        <v>21</v>
      </c>
      <c r="H124" s="95">
        <v>12</v>
      </c>
      <c r="I124" s="95">
        <v>6</v>
      </c>
      <c r="J124" s="95">
        <v>9</v>
      </c>
      <c r="K124" s="95">
        <v>0</v>
      </c>
      <c r="L124" s="95">
        <v>12</v>
      </c>
      <c r="M124" s="95">
        <v>9</v>
      </c>
      <c r="N124" s="95">
        <v>9</v>
      </c>
      <c r="O124" s="95">
        <v>9</v>
      </c>
      <c r="P124" s="95">
        <v>9</v>
      </c>
      <c r="Q124" s="95"/>
      <c r="R124" s="132"/>
      <c r="S124" s="137">
        <f>IF(E124="","",SUM(G124:Q124)-(R124))</f>
        <v>96</v>
      </c>
      <c r="T124" s="110"/>
      <c r="U124" s="256"/>
      <c r="V124" s="49">
        <f>SUM(G124:I124)</f>
        <v>39</v>
      </c>
    </row>
    <row r="125" spans="1:22" ht="15.75" customHeight="1" x14ac:dyDescent="0.3">
      <c r="A125" s="244"/>
      <c r="B125" s="247"/>
      <c r="C125" s="250"/>
      <c r="D125" s="253"/>
      <c r="E125" s="100">
        <v>40</v>
      </c>
      <c r="F125" s="48" t="s">
        <v>22</v>
      </c>
      <c r="G125" s="95">
        <v>0</v>
      </c>
      <c r="H125" s="95">
        <v>12</v>
      </c>
      <c r="I125" s="95">
        <v>0</v>
      </c>
      <c r="J125" s="95">
        <v>0</v>
      </c>
      <c r="K125" s="95">
        <v>9</v>
      </c>
      <c r="L125" s="95">
        <v>12</v>
      </c>
      <c r="M125" s="95">
        <v>9</v>
      </c>
      <c r="N125" s="95">
        <v>0</v>
      </c>
      <c r="O125" s="95">
        <v>0</v>
      </c>
      <c r="P125" s="95">
        <v>9</v>
      </c>
      <c r="Q125" s="95"/>
      <c r="R125" s="132"/>
      <c r="S125" s="137">
        <f>IF(E125="","",SUM(G125:Q125)-(R125))</f>
        <v>51</v>
      </c>
      <c r="T125" s="257">
        <f>SUM(S123:S126)+T124</f>
        <v>312</v>
      </c>
      <c r="U125" s="258"/>
      <c r="V125" s="49">
        <f>SUM(G125:I125)</f>
        <v>12</v>
      </c>
    </row>
    <row r="126" spans="1:22" ht="15.75" customHeight="1" x14ac:dyDescent="0.3">
      <c r="A126" s="244"/>
      <c r="B126" s="247"/>
      <c r="C126" s="250"/>
      <c r="D126" s="254"/>
      <c r="E126" s="100">
        <v>6</v>
      </c>
      <c r="F126" s="50" t="s">
        <v>23</v>
      </c>
      <c r="G126" s="96">
        <v>21</v>
      </c>
      <c r="H126" s="96">
        <v>12</v>
      </c>
      <c r="I126" s="96">
        <v>6</v>
      </c>
      <c r="J126" s="96">
        <v>9</v>
      </c>
      <c r="K126" s="96">
        <v>0</v>
      </c>
      <c r="L126" s="96">
        <v>12</v>
      </c>
      <c r="M126" s="96">
        <v>9</v>
      </c>
      <c r="N126" s="96">
        <v>6</v>
      </c>
      <c r="O126" s="96">
        <v>9</v>
      </c>
      <c r="P126" s="96">
        <v>9</v>
      </c>
      <c r="Q126" s="96"/>
      <c r="R126" s="133"/>
      <c r="S126" s="138">
        <f>IF(E126="","",SUM(G126:Q126)-(R126))</f>
        <v>93</v>
      </c>
      <c r="T126" s="259"/>
      <c r="U126" s="260"/>
      <c r="V126" s="49">
        <f>SUM(G126:I126)</f>
        <v>39</v>
      </c>
    </row>
    <row r="127" spans="1:22" ht="15.75" customHeight="1" x14ac:dyDescent="0.25">
      <c r="A127" s="245"/>
      <c r="B127" s="248"/>
      <c r="C127" s="251"/>
      <c r="D127" s="195"/>
      <c r="E127" s="261" t="s">
        <v>24</v>
      </c>
      <c r="F127" s="262"/>
      <c r="G127" s="96">
        <f t="shared" ref="G127:Q127" si="24">SUM(G123:G126)</f>
        <v>42</v>
      </c>
      <c r="H127" s="96">
        <f t="shared" si="24"/>
        <v>45</v>
      </c>
      <c r="I127" s="96">
        <f t="shared" si="24"/>
        <v>12</v>
      </c>
      <c r="J127" s="96">
        <f t="shared" si="24"/>
        <v>27</v>
      </c>
      <c r="K127" s="96">
        <f t="shared" si="24"/>
        <v>18</v>
      </c>
      <c r="L127" s="96">
        <f t="shared" si="24"/>
        <v>48</v>
      </c>
      <c r="M127" s="96">
        <f t="shared" si="24"/>
        <v>36</v>
      </c>
      <c r="N127" s="96">
        <f t="shared" si="24"/>
        <v>21</v>
      </c>
      <c r="O127" s="96">
        <f t="shared" si="24"/>
        <v>27</v>
      </c>
      <c r="P127" s="96">
        <f t="shared" si="24"/>
        <v>36</v>
      </c>
      <c r="Q127" s="96">
        <f t="shared" si="24"/>
        <v>0</v>
      </c>
      <c r="R127" s="133"/>
      <c r="S127" s="139"/>
      <c r="T127" s="111"/>
      <c r="U127" s="112"/>
      <c r="V127" s="51">
        <f>SUM(V123:V126)</f>
        <v>99</v>
      </c>
    </row>
    <row r="128" spans="1:22" ht="15.75" customHeight="1" x14ac:dyDescent="0.3">
      <c r="A128" s="243">
        <v>37</v>
      </c>
      <c r="B128" s="246">
        <v>21</v>
      </c>
      <c r="C128" s="249" t="s">
        <v>161</v>
      </c>
      <c r="D128" s="252" t="s">
        <v>162</v>
      </c>
      <c r="E128" s="100">
        <v>13</v>
      </c>
      <c r="F128" s="45" t="s">
        <v>19</v>
      </c>
      <c r="G128" s="93">
        <v>15</v>
      </c>
      <c r="H128" s="93">
        <v>0</v>
      </c>
      <c r="I128" s="93">
        <v>6</v>
      </c>
      <c r="J128" s="93">
        <v>9</v>
      </c>
      <c r="K128" s="93">
        <v>9</v>
      </c>
      <c r="L128" s="93">
        <v>15</v>
      </c>
      <c r="M128" s="93">
        <v>9</v>
      </c>
      <c r="N128" s="93">
        <v>6</v>
      </c>
      <c r="O128" s="93">
        <v>9</v>
      </c>
      <c r="P128" s="93">
        <v>9</v>
      </c>
      <c r="Q128" s="93"/>
      <c r="R128" s="131"/>
      <c r="S128" s="136">
        <f>IF(E128="","",SUM(G128:Q128)-(R128))</f>
        <v>87</v>
      </c>
      <c r="T128" s="109" t="s">
        <v>20</v>
      </c>
      <c r="U128" s="255"/>
      <c r="V128" s="46">
        <f>SUM(G128:I128)</f>
        <v>21</v>
      </c>
    </row>
    <row r="129" spans="1:22" ht="15.75" customHeight="1" x14ac:dyDescent="0.3">
      <c r="A129" s="244"/>
      <c r="B129" s="247"/>
      <c r="C129" s="250"/>
      <c r="D129" s="253"/>
      <c r="E129" s="100">
        <v>42</v>
      </c>
      <c r="F129" s="48" t="s">
        <v>21</v>
      </c>
      <c r="G129" s="95">
        <v>15</v>
      </c>
      <c r="H129" s="95">
        <v>0</v>
      </c>
      <c r="I129" s="95">
        <v>6</v>
      </c>
      <c r="J129" s="95">
        <v>6</v>
      </c>
      <c r="K129" s="95">
        <v>0</v>
      </c>
      <c r="L129" s="95">
        <v>12</v>
      </c>
      <c r="M129" s="95">
        <v>9</v>
      </c>
      <c r="N129" s="95">
        <v>12</v>
      </c>
      <c r="O129" s="95">
        <v>6</v>
      </c>
      <c r="P129" s="95">
        <v>9</v>
      </c>
      <c r="Q129" s="95"/>
      <c r="R129" s="132">
        <v>1</v>
      </c>
      <c r="S129" s="137">
        <f>IF(E129="","",SUM(G129:Q129)-(R129))</f>
        <v>74</v>
      </c>
      <c r="T129" s="110"/>
      <c r="U129" s="256"/>
      <c r="V129" s="49">
        <f>SUM(G129:I129)</f>
        <v>21</v>
      </c>
    </row>
    <row r="130" spans="1:22" ht="15.75" customHeight="1" x14ac:dyDescent="0.3">
      <c r="A130" s="244"/>
      <c r="B130" s="247"/>
      <c r="C130" s="250"/>
      <c r="D130" s="253"/>
      <c r="E130" s="100">
        <v>35</v>
      </c>
      <c r="F130" s="48" t="s">
        <v>22</v>
      </c>
      <c r="G130" s="95">
        <v>15</v>
      </c>
      <c r="H130" s="95">
        <v>0</v>
      </c>
      <c r="I130" s="95">
        <v>6</v>
      </c>
      <c r="J130" s="95">
        <v>6</v>
      </c>
      <c r="K130" s="95">
        <v>0</v>
      </c>
      <c r="L130" s="95">
        <v>12</v>
      </c>
      <c r="M130" s="95">
        <v>12</v>
      </c>
      <c r="N130" s="95">
        <v>6</v>
      </c>
      <c r="O130" s="95">
        <v>9</v>
      </c>
      <c r="P130" s="95">
        <v>9</v>
      </c>
      <c r="Q130" s="95"/>
      <c r="R130" s="132"/>
      <c r="S130" s="137">
        <f>IF(E130="","",SUM(G130:Q130)-(R130))</f>
        <v>75</v>
      </c>
      <c r="T130" s="257">
        <f>SUM(S128:S131)+T129</f>
        <v>311</v>
      </c>
      <c r="U130" s="258"/>
      <c r="V130" s="49">
        <f>SUM(G130:I130)</f>
        <v>21</v>
      </c>
    </row>
    <row r="131" spans="1:22" ht="15.75" customHeight="1" x14ac:dyDescent="0.3">
      <c r="A131" s="244"/>
      <c r="B131" s="247"/>
      <c r="C131" s="250"/>
      <c r="D131" s="254"/>
      <c r="E131" s="100">
        <v>5</v>
      </c>
      <c r="F131" s="50" t="s">
        <v>23</v>
      </c>
      <c r="G131" s="96">
        <v>12</v>
      </c>
      <c r="H131" s="96">
        <v>0</v>
      </c>
      <c r="I131" s="96">
        <v>6</v>
      </c>
      <c r="J131" s="96">
        <v>6</v>
      </c>
      <c r="K131" s="96">
        <v>0</v>
      </c>
      <c r="L131" s="96">
        <v>15</v>
      </c>
      <c r="M131" s="96">
        <v>9</v>
      </c>
      <c r="N131" s="96">
        <v>9</v>
      </c>
      <c r="O131" s="96">
        <v>9</v>
      </c>
      <c r="P131" s="96">
        <v>9</v>
      </c>
      <c r="Q131" s="96"/>
      <c r="R131" s="133"/>
      <c r="S131" s="138">
        <f>IF(E131="","",SUM(G131:Q131)-(R131))</f>
        <v>75</v>
      </c>
      <c r="T131" s="259"/>
      <c r="U131" s="260"/>
      <c r="V131" s="49">
        <f>SUM(G131:I131)</f>
        <v>18</v>
      </c>
    </row>
    <row r="132" spans="1:22" ht="15.75" customHeight="1" x14ac:dyDescent="0.25">
      <c r="A132" s="245"/>
      <c r="B132" s="248"/>
      <c r="C132" s="251"/>
      <c r="D132" s="195"/>
      <c r="E132" s="261" t="s">
        <v>24</v>
      </c>
      <c r="F132" s="262"/>
      <c r="G132" s="96">
        <f t="shared" ref="G132:Q132" si="25">SUM(G128:G131)</f>
        <v>57</v>
      </c>
      <c r="H132" s="96">
        <f t="shared" si="25"/>
        <v>0</v>
      </c>
      <c r="I132" s="96">
        <f t="shared" si="25"/>
        <v>24</v>
      </c>
      <c r="J132" s="96">
        <f t="shared" si="25"/>
        <v>27</v>
      </c>
      <c r="K132" s="96">
        <f t="shared" si="25"/>
        <v>9</v>
      </c>
      <c r="L132" s="96">
        <f t="shared" si="25"/>
        <v>54</v>
      </c>
      <c r="M132" s="96">
        <f t="shared" si="25"/>
        <v>39</v>
      </c>
      <c r="N132" s="96">
        <f t="shared" si="25"/>
        <v>33</v>
      </c>
      <c r="O132" s="96">
        <f t="shared" si="25"/>
        <v>33</v>
      </c>
      <c r="P132" s="96">
        <f t="shared" si="25"/>
        <v>36</v>
      </c>
      <c r="Q132" s="96">
        <f t="shared" si="25"/>
        <v>0</v>
      </c>
      <c r="R132" s="133"/>
      <c r="S132" s="139"/>
      <c r="T132" s="111"/>
      <c r="U132" s="112"/>
      <c r="V132" s="51">
        <f>SUM(V128:V131)</f>
        <v>81</v>
      </c>
    </row>
    <row r="133" spans="1:22" ht="15.75" customHeight="1" x14ac:dyDescent="0.3">
      <c r="A133" s="243">
        <v>20</v>
      </c>
      <c r="B133" s="246">
        <v>18</v>
      </c>
      <c r="C133" s="249" t="s">
        <v>151</v>
      </c>
      <c r="D133" s="252" t="s">
        <v>152</v>
      </c>
      <c r="E133" s="101" t="s">
        <v>153</v>
      </c>
      <c r="F133" s="45" t="s">
        <v>19</v>
      </c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131"/>
      <c r="S133" s="136">
        <f>IF(E133="","",SUM(G133:Q133)-(R133))</f>
        <v>0</v>
      </c>
      <c r="T133" s="109" t="s">
        <v>20</v>
      </c>
      <c r="U133" s="264"/>
      <c r="V133" s="46">
        <f>SUM(G133:I133)</f>
        <v>0</v>
      </c>
    </row>
    <row r="134" spans="1:22" ht="15.75" customHeight="1" x14ac:dyDescent="0.3">
      <c r="A134" s="244"/>
      <c r="B134" s="247"/>
      <c r="C134" s="250"/>
      <c r="D134" s="253"/>
      <c r="E134" s="101" t="s">
        <v>154</v>
      </c>
      <c r="F134" s="48" t="s">
        <v>21</v>
      </c>
      <c r="G134" s="95">
        <v>21</v>
      </c>
      <c r="H134" s="95">
        <v>12</v>
      </c>
      <c r="I134" s="95">
        <v>6</v>
      </c>
      <c r="J134" s="95">
        <v>6</v>
      </c>
      <c r="K134" s="95">
        <v>9</v>
      </c>
      <c r="L134" s="95">
        <v>12</v>
      </c>
      <c r="M134" s="95">
        <v>9</v>
      </c>
      <c r="N134" s="95">
        <v>6</v>
      </c>
      <c r="O134" s="95">
        <v>9</v>
      </c>
      <c r="P134" s="95">
        <v>12</v>
      </c>
      <c r="Q134" s="95">
        <v>3</v>
      </c>
      <c r="R134" s="132"/>
      <c r="S134" s="137">
        <f>IF(E134="","",SUM(G134:Q134)-(R134))</f>
        <v>105</v>
      </c>
      <c r="T134" s="110"/>
      <c r="U134" s="265"/>
      <c r="V134" s="49">
        <f>SUM(G134:I134)</f>
        <v>39</v>
      </c>
    </row>
    <row r="135" spans="1:22" ht="15.75" customHeight="1" x14ac:dyDescent="0.3">
      <c r="A135" s="244"/>
      <c r="B135" s="247"/>
      <c r="C135" s="250"/>
      <c r="D135" s="253"/>
      <c r="E135" s="101" t="s">
        <v>155</v>
      </c>
      <c r="F135" s="48" t="s">
        <v>22</v>
      </c>
      <c r="G135" s="95">
        <v>18</v>
      </c>
      <c r="H135" s="95">
        <v>9</v>
      </c>
      <c r="I135" s="95">
        <v>0</v>
      </c>
      <c r="J135" s="95">
        <v>9</v>
      </c>
      <c r="K135" s="95">
        <v>12</v>
      </c>
      <c r="L135" s="95">
        <v>12</v>
      </c>
      <c r="M135" s="95">
        <v>9</v>
      </c>
      <c r="N135" s="95">
        <v>9</v>
      </c>
      <c r="O135" s="95">
        <v>9</v>
      </c>
      <c r="P135" s="95">
        <v>9</v>
      </c>
      <c r="Q135" s="95">
        <v>3</v>
      </c>
      <c r="R135" s="132"/>
      <c r="S135" s="137">
        <f>IF(E135="","",SUM(G135:Q135)-(R135))</f>
        <v>99</v>
      </c>
      <c r="T135" s="257">
        <f>SUM(S133:S136)+T134</f>
        <v>300</v>
      </c>
      <c r="U135" s="258"/>
      <c r="V135" s="49">
        <f>SUM(G135:I135)</f>
        <v>27</v>
      </c>
    </row>
    <row r="136" spans="1:22" ht="15.75" customHeight="1" x14ac:dyDescent="0.3">
      <c r="A136" s="244"/>
      <c r="B136" s="247"/>
      <c r="C136" s="250"/>
      <c r="D136" s="254"/>
      <c r="E136" s="101" t="s">
        <v>156</v>
      </c>
      <c r="F136" s="50" t="s">
        <v>23</v>
      </c>
      <c r="G136" s="96">
        <v>21</v>
      </c>
      <c r="H136" s="96">
        <v>9</v>
      </c>
      <c r="I136" s="96">
        <v>6</v>
      </c>
      <c r="J136" s="96">
        <v>9</v>
      </c>
      <c r="K136" s="96">
        <v>0</v>
      </c>
      <c r="L136" s="96">
        <v>12</v>
      </c>
      <c r="M136" s="96">
        <v>12</v>
      </c>
      <c r="N136" s="96">
        <v>6</v>
      </c>
      <c r="O136" s="96">
        <v>9</v>
      </c>
      <c r="P136" s="96">
        <v>12</v>
      </c>
      <c r="Q136" s="96">
        <v>0</v>
      </c>
      <c r="R136" s="133"/>
      <c r="S136" s="138">
        <f>IF(E136="","",SUM(G136:Q136)-(R136))</f>
        <v>96</v>
      </c>
      <c r="T136" s="259"/>
      <c r="U136" s="260"/>
      <c r="V136" s="49">
        <f>SUM(G136:I136)</f>
        <v>36</v>
      </c>
    </row>
    <row r="137" spans="1:22" ht="15.75" customHeight="1" x14ac:dyDescent="0.25">
      <c r="A137" s="245"/>
      <c r="B137" s="248"/>
      <c r="C137" s="251"/>
      <c r="D137" s="195"/>
      <c r="E137" s="261" t="s">
        <v>24</v>
      </c>
      <c r="F137" s="262"/>
      <c r="G137" s="96">
        <f t="shared" ref="G137:Q137" si="26">SUM(G133:G136)</f>
        <v>60</v>
      </c>
      <c r="H137" s="96">
        <f t="shared" si="26"/>
        <v>30</v>
      </c>
      <c r="I137" s="96">
        <f t="shared" si="26"/>
        <v>12</v>
      </c>
      <c r="J137" s="96">
        <f t="shared" si="26"/>
        <v>24</v>
      </c>
      <c r="K137" s="96">
        <f t="shared" si="26"/>
        <v>21</v>
      </c>
      <c r="L137" s="96">
        <f t="shared" si="26"/>
        <v>36</v>
      </c>
      <c r="M137" s="96">
        <f t="shared" si="26"/>
        <v>30</v>
      </c>
      <c r="N137" s="96">
        <f t="shared" si="26"/>
        <v>21</v>
      </c>
      <c r="O137" s="96">
        <f t="shared" si="26"/>
        <v>27</v>
      </c>
      <c r="P137" s="96">
        <f t="shared" si="26"/>
        <v>33</v>
      </c>
      <c r="Q137" s="96">
        <f t="shared" si="26"/>
        <v>6</v>
      </c>
      <c r="R137" s="133"/>
      <c r="S137" s="139"/>
      <c r="T137" s="111"/>
      <c r="U137" s="112"/>
      <c r="V137" s="51">
        <f>SUM(V133:V136)</f>
        <v>102</v>
      </c>
    </row>
    <row r="138" spans="1:22" ht="15.75" customHeight="1" x14ac:dyDescent="0.3">
      <c r="A138" s="243">
        <v>38</v>
      </c>
      <c r="B138" s="246">
        <v>4</v>
      </c>
      <c r="C138" s="249" t="s">
        <v>133</v>
      </c>
      <c r="D138" s="252" t="s">
        <v>134</v>
      </c>
      <c r="E138" s="100">
        <v>83</v>
      </c>
      <c r="F138" s="45" t="s">
        <v>19</v>
      </c>
      <c r="G138" s="93">
        <v>18</v>
      </c>
      <c r="H138" s="93"/>
      <c r="I138" s="93"/>
      <c r="J138" s="93">
        <v>6</v>
      </c>
      <c r="K138" s="93"/>
      <c r="L138" s="93">
        <v>12</v>
      </c>
      <c r="M138" s="93">
        <v>9</v>
      </c>
      <c r="N138" s="93"/>
      <c r="O138" s="93">
        <v>9</v>
      </c>
      <c r="P138" s="93">
        <v>9</v>
      </c>
      <c r="Q138" s="93"/>
      <c r="R138" s="131"/>
      <c r="S138" s="136">
        <f>IF(E138="","",SUM(G138:Q138)-(R138))</f>
        <v>63</v>
      </c>
      <c r="T138" s="109" t="s">
        <v>20</v>
      </c>
      <c r="U138" s="255"/>
      <c r="V138" s="46">
        <f>SUM(G138:I138)</f>
        <v>18</v>
      </c>
    </row>
    <row r="139" spans="1:22" ht="15.75" customHeight="1" x14ac:dyDescent="0.3">
      <c r="A139" s="244"/>
      <c r="B139" s="247"/>
      <c r="C139" s="250"/>
      <c r="D139" s="253"/>
      <c r="E139" s="100">
        <v>97</v>
      </c>
      <c r="F139" s="48" t="s">
        <v>21</v>
      </c>
      <c r="G139" s="95">
        <v>12</v>
      </c>
      <c r="H139" s="95"/>
      <c r="I139" s="95"/>
      <c r="J139" s="95"/>
      <c r="K139" s="95">
        <v>15</v>
      </c>
      <c r="L139" s="95">
        <v>12</v>
      </c>
      <c r="M139" s="95">
        <v>9</v>
      </c>
      <c r="N139" s="95">
        <v>6</v>
      </c>
      <c r="O139" s="95">
        <v>9</v>
      </c>
      <c r="P139" s="95">
        <v>6</v>
      </c>
      <c r="Q139" s="95"/>
      <c r="R139" s="132">
        <v>1</v>
      </c>
      <c r="S139" s="137">
        <f>IF(E139="","",SUM(G139:Q139)-(R139))</f>
        <v>68</v>
      </c>
      <c r="T139" s="110"/>
      <c r="U139" s="256"/>
      <c r="V139" s="49">
        <f>SUM(G139:I139)</f>
        <v>12</v>
      </c>
    </row>
    <row r="140" spans="1:22" ht="15.75" customHeight="1" x14ac:dyDescent="0.3">
      <c r="A140" s="244"/>
      <c r="B140" s="247"/>
      <c r="C140" s="250"/>
      <c r="D140" s="253"/>
      <c r="E140" s="100">
        <v>100</v>
      </c>
      <c r="F140" s="48" t="s">
        <v>22</v>
      </c>
      <c r="G140" s="95">
        <v>12</v>
      </c>
      <c r="H140" s="95"/>
      <c r="I140" s="95"/>
      <c r="J140" s="95">
        <v>9</v>
      </c>
      <c r="K140" s="95"/>
      <c r="L140" s="95">
        <v>15</v>
      </c>
      <c r="M140" s="95">
        <v>9</v>
      </c>
      <c r="N140" s="95">
        <v>12</v>
      </c>
      <c r="O140" s="95">
        <v>9</v>
      </c>
      <c r="P140" s="95">
        <v>9</v>
      </c>
      <c r="Q140" s="95"/>
      <c r="R140" s="132"/>
      <c r="S140" s="137">
        <f>IF(E140="","",SUM(G140:Q140)-(R140))</f>
        <v>75</v>
      </c>
      <c r="T140" s="257">
        <f>SUM(S138:S141)+T139</f>
        <v>287</v>
      </c>
      <c r="U140" s="258"/>
      <c r="V140" s="49">
        <f>SUM(G140:I140)</f>
        <v>12</v>
      </c>
    </row>
    <row r="141" spans="1:22" ht="15.75" customHeight="1" x14ac:dyDescent="0.3">
      <c r="A141" s="244"/>
      <c r="B141" s="247"/>
      <c r="C141" s="250"/>
      <c r="D141" s="254"/>
      <c r="E141" s="100">
        <v>64</v>
      </c>
      <c r="F141" s="50" t="s">
        <v>23</v>
      </c>
      <c r="G141" s="96">
        <v>15</v>
      </c>
      <c r="H141" s="96"/>
      <c r="I141" s="96"/>
      <c r="J141" s="96">
        <v>6</v>
      </c>
      <c r="K141" s="96">
        <v>9</v>
      </c>
      <c r="L141" s="96">
        <v>15</v>
      </c>
      <c r="M141" s="96">
        <v>9</v>
      </c>
      <c r="N141" s="96">
        <v>9</v>
      </c>
      <c r="O141" s="96">
        <v>6</v>
      </c>
      <c r="P141" s="96">
        <v>12</v>
      </c>
      <c r="Q141" s="96"/>
      <c r="R141" s="133"/>
      <c r="S141" s="138">
        <f>IF(E141="","",SUM(G141:Q141)-(R141))</f>
        <v>81</v>
      </c>
      <c r="T141" s="259"/>
      <c r="U141" s="260"/>
      <c r="V141" s="49">
        <f>SUM(G141:I141)</f>
        <v>15</v>
      </c>
    </row>
    <row r="142" spans="1:22" ht="15.75" customHeight="1" x14ac:dyDescent="0.25">
      <c r="A142" s="245"/>
      <c r="B142" s="248"/>
      <c r="C142" s="251"/>
      <c r="D142" s="195"/>
      <c r="E142" s="261" t="s">
        <v>24</v>
      </c>
      <c r="F142" s="262"/>
      <c r="G142" s="96">
        <f t="shared" ref="G142:Q142" si="27">SUM(G138:G141)</f>
        <v>57</v>
      </c>
      <c r="H142" s="96">
        <f t="shared" si="27"/>
        <v>0</v>
      </c>
      <c r="I142" s="96">
        <f t="shared" si="27"/>
        <v>0</v>
      </c>
      <c r="J142" s="96">
        <f t="shared" si="27"/>
        <v>21</v>
      </c>
      <c r="K142" s="96">
        <f t="shared" si="27"/>
        <v>24</v>
      </c>
      <c r="L142" s="96">
        <f t="shared" si="27"/>
        <v>54</v>
      </c>
      <c r="M142" s="96">
        <f t="shared" si="27"/>
        <v>36</v>
      </c>
      <c r="N142" s="96">
        <f t="shared" si="27"/>
        <v>27</v>
      </c>
      <c r="O142" s="96">
        <f t="shared" si="27"/>
        <v>33</v>
      </c>
      <c r="P142" s="96">
        <f t="shared" si="27"/>
        <v>36</v>
      </c>
      <c r="Q142" s="96">
        <f t="shared" si="27"/>
        <v>0</v>
      </c>
      <c r="R142" s="133"/>
      <c r="S142" s="139"/>
      <c r="T142" s="111"/>
      <c r="U142" s="112"/>
      <c r="V142" s="51">
        <f>SUM(V138:V141)</f>
        <v>57</v>
      </c>
    </row>
    <row r="143" spans="1:22" ht="15.75" customHeight="1" x14ac:dyDescent="0.3">
      <c r="A143" s="243">
        <v>7</v>
      </c>
      <c r="B143" s="246">
        <v>11</v>
      </c>
      <c r="C143" s="249" t="s">
        <v>145</v>
      </c>
      <c r="D143" s="252" t="s">
        <v>146</v>
      </c>
      <c r="E143" s="100">
        <v>125</v>
      </c>
      <c r="F143" s="45" t="s">
        <v>19</v>
      </c>
      <c r="G143" s="93">
        <v>21</v>
      </c>
      <c r="H143" s="93">
        <v>9</v>
      </c>
      <c r="I143" s="93">
        <v>6</v>
      </c>
      <c r="J143" s="93">
        <v>9</v>
      </c>
      <c r="K143" s="93">
        <v>0</v>
      </c>
      <c r="L143" s="93">
        <v>12</v>
      </c>
      <c r="M143" s="93">
        <v>9</v>
      </c>
      <c r="N143" s="93">
        <v>6</v>
      </c>
      <c r="O143" s="93">
        <v>9</v>
      </c>
      <c r="P143" s="93">
        <v>9</v>
      </c>
      <c r="Q143" s="93">
        <v>3</v>
      </c>
      <c r="R143" s="131"/>
      <c r="S143" s="136">
        <f>IF(E143="","",SUM(G143:Q143)-(R143))</f>
        <v>93</v>
      </c>
      <c r="T143" s="109" t="s">
        <v>20</v>
      </c>
      <c r="U143" s="255"/>
      <c r="V143" s="46">
        <f>SUM(G143:I143)</f>
        <v>36</v>
      </c>
    </row>
    <row r="144" spans="1:22" ht="15.75" customHeight="1" x14ac:dyDescent="0.3">
      <c r="A144" s="244"/>
      <c r="B144" s="247"/>
      <c r="C144" s="250"/>
      <c r="D144" s="253"/>
      <c r="E144" s="100">
        <v>128</v>
      </c>
      <c r="F144" s="48" t="s">
        <v>21</v>
      </c>
      <c r="G144" s="95">
        <v>0</v>
      </c>
      <c r="H144" s="95">
        <v>12</v>
      </c>
      <c r="I144" s="95">
        <v>6</v>
      </c>
      <c r="J144" s="95">
        <v>9</v>
      </c>
      <c r="K144" s="95">
        <v>0</v>
      </c>
      <c r="L144" s="95">
        <v>12</v>
      </c>
      <c r="M144" s="95">
        <v>9</v>
      </c>
      <c r="N144" s="95">
        <v>0</v>
      </c>
      <c r="O144" s="95">
        <v>9</v>
      </c>
      <c r="P144" s="95">
        <v>9</v>
      </c>
      <c r="Q144" s="95">
        <v>0</v>
      </c>
      <c r="R144" s="132"/>
      <c r="S144" s="137">
        <f>IF(E144="","",SUM(G144:Q144)-(R144))</f>
        <v>66</v>
      </c>
      <c r="T144" s="110"/>
      <c r="U144" s="256"/>
      <c r="V144" s="49">
        <f>SUM(G144:I144)</f>
        <v>18</v>
      </c>
    </row>
    <row r="145" spans="1:22" ht="15.75" customHeight="1" x14ac:dyDescent="0.3">
      <c r="A145" s="244"/>
      <c r="B145" s="247"/>
      <c r="C145" s="250"/>
      <c r="D145" s="253"/>
      <c r="E145" s="100">
        <v>109</v>
      </c>
      <c r="F145" s="48" t="s">
        <v>22</v>
      </c>
      <c r="G145" s="95">
        <v>18</v>
      </c>
      <c r="H145" s="95">
        <v>9</v>
      </c>
      <c r="I145" s="95">
        <v>0</v>
      </c>
      <c r="J145" s="95">
        <v>6</v>
      </c>
      <c r="K145" s="95">
        <v>0</v>
      </c>
      <c r="L145" s="95">
        <v>12</v>
      </c>
      <c r="M145" s="95">
        <v>9</v>
      </c>
      <c r="N145" s="95">
        <v>6</v>
      </c>
      <c r="O145" s="95">
        <v>9</v>
      </c>
      <c r="P145" s="95">
        <v>9</v>
      </c>
      <c r="Q145" s="95">
        <v>0</v>
      </c>
      <c r="R145" s="132"/>
      <c r="S145" s="137">
        <f>IF(E145="","",SUM(G145:Q145)-(R145))</f>
        <v>78</v>
      </c>
      <c r="T145" s="257">
        <f>SUM(S143:S146)+T144</f>
        <v>285</v>
      </c>
      <c r="U145" s="258"/>
      <c r="V145" s="49">
        <f>SUM(G145:I145)</f>
        <v>27</v>
      </c>
    </row>
    <row r="146" spans="1:22" ht="15.75" customHeight="1" x14ac:dyDescent="0.3">
      <c r="A146" s="244"/>
      <c r="B146" s="247"/>
      <c r="C146" s="250"/>
      <c r="D146" s="254"/>
      <c r="E146" s="100">
        <v>112</v>
      </c>
      <c r="F146" s="50" t="s">
        <v>23</v>
      </c>
      <c r="G146" s="96">
        <v>0</v>
      </c>
      <c r="H146" s="96">
        <v>0</v>
      </c>
      <c r="I146" s="96">
        <v>0</v>
      </c>
      <c r="J146" s="96">
        <v>9</v>
      </c>
      <c r="K146" s="96">
        <v>0</v>
      </c>
      <c r="L146" s="96">
        <v>12</v>
      </c>
      <c r="M146" s="96">
        <v>9</v>
      </c>
      <c r="N146" s="96">
        <v>0</v>
      </c>
      <c r="O146" s="96">
        <v>9</v>
      </c>
      <c r="P146" s="96">
        <v>9</v>
      </c>
      <c r="Q146" s="96">
        <v>0</v>
      </c>
      <c r="R146" s="133"/>
      <c r="S146" s="138">
        <f>IF(E146="","",SUM(G146:Q146)-(R146))</f>
        <v>48</v>
      </c>
      <c r="T146" s="259"/>
      <c r="U146" s="260"/>
      <c r="V146" s="49">
        <f>SUM(G146:I146)</f>
        <v>0</v>
      </c>
    </row>
    <row r="147" spans="1:22" ht="15.75" customHeight="1" x14ac:dyDescent="0.25">
      <c r="A147" s="245"/>
      <c r="B147" s="248"/>
      <c r="C147" s="251"/>
      <c r="D147" s="195"/>
      <c r="E147" s="261" t="s">
        <v>24</v>
      </c>
      <c r="F147" s="262"/>
      <c r="G147" s="96">
        <f t="shared" ref="G147:Q147" si="28">SUM(G143:G146)</f>
        <v>39</v>
      </c>
      <c r="H147" s="96">
        <f t="shared" si="28"/>
        <v>30</v>
      </c>
      <c r="I147" s="96">
        <f t="shared" si="28"/>
        <v>12</v>
      </c>
      <c r="J147" s="96">
        <f t="shared" si="28"/>
        <v>33</v>
      </c>
      <c r="K147" s="96">
        <f t="shared" si="28"/>
        <v>0</v>
      </c>
      <c r="L147" s="96">
        <f t="shared" si="28"/>
        <v>48</v>
      </c>
      <c r="M147" s="96">
        <f t="shared" si="28"/>
        <v>36</v>
      </c>
      <c r="N147" s="96">
        <f t="shared" si="28"/>
        <v>12</v>
      </c>
      <c r="O147" s="96">
        <f t="shared" si="28"/>
        <v>36</v>
      </c>
      <c r="P147" s="96">
        <f t="shared" si="28"/>
        <v>36</v>
      </c>
      <c r="Q147" s="96">
        <f t="shared" si="28"/>
        <v>3</v>
      </c>
      <c r="R147" s="133"/>
      <c r="S147" s="139"/>
      <c r="T147" s="111"/>
      <c r="U147" s="112"/>
      <c r="V147" s="51">
        <f>SUM(V143:V146)</f>
        <v>81</v>
      </c>
    </row>
    <row r="148" spans="1:22" ht="15.75" customHeight="1" x14ac:dyDescent="0.3">
      <c r="A148" s="243">
        <v>11</v>
      </c>
      <c r="B148" s="246">
        <v>6</v>
      </c>
      <c r="C148" s="249" t="s">
        <v>137</v>
      </c>
      <c r="D148" s="252" t="s">
        <v>138</v>
      </c>
      <c r="E148" s="100">
        <v>3</v>
      </c>
      <c r="F148" s="45" t="s">
        <v>19</v>
      </c>
      <c r="G148" s="93">
        <v>18</v>
      </c>
      <c r="H148" s="93">
        <v>12</v>
      </c>
      <c r="I148" s="93">
        <v>0</v>
      </c>
      <c r="J148" s="93">
        <v>9</v>
      </c>
      <c r="K148" s="93">
        <v>9</v>
      </c>
      <c r="L148" s="93">
        <v>15</v>
      </c>
      <c r="M148" s="93">
        <v>12</v>
      </c>
      <c r="N148" s="93">
        <v>9</v>
      </c>
      <c r="O148" s="93">
        <v>9</v>
      </c>
      <c r="P148" s="93">
        <v>6</v>
      </c>
      <c r="Q148" s="93"/>
      <c r="R148" s="131"/>
      <c r="S148" s="136">
        <f>IF(E148="","",SUM(G148:Q148)-(R148))</f>
        <v>99</v>
      </c>
      <c r="T148" s="109" t="s">
        <v>20</v>
      </c>
      <c r="U148" s="255"/>
      <c r="V148" s="46">
        <f>SUM(G148:I148)</f>
        <v>30</v>
      </c>
    </row>
    <row r="149" spans="1:22" ht="15.75" customHeight="1" x14ac:dyDescent="0.3">
      <c r="A149" s="244"/>
      <c r="B149" s="247"/>
      <c r="C149" s="250"/>
      <c r="D149" s="253"/>
      <c r="E149" s="100">
        <v>26</v>
      </c>
      <c r="F149" s="48" t="s">
        <v>21</v>
      </c>
      <c r="G149" s="95">
        <v>15</v>
      </c>
      <c r="H149" s="95">
        <v>9</v>
      </c>
      <c r="I149" s="95">
        <v>0</v>
      </c>
      <c r="J149" s="95">
        <v>9</v>
      </c>
      <c r="K149" s="95">
        <v>12</v>
      </c>
      <c r="L149" s="95">
        <v>12</v>
      </c>
      <c r="M149" s="95">
        <v>9</v>
      </c>
      <c r="N149" s="95">
        <v>9</v>
      </c>
      <c r="O149" s="95">
        <v>9</v>
      </c>
      <c r="P149" s="95">
        <v>9</v>
      </c>
      <c r="Q149" s="95"/>
      <c r="R149" s="132"/>
      <c r="S149" s="137">
        <f>IF(E149="","",SUM(G149:Q149)-(R149))</f>
        <v>93</v>
      </c>
      <c r="T149" s="110"/>
      <c r="U149" s="256"/>
      <c r="V149" s="49">
        <f>SUM(G149:I149)</f>
        <v>24</v>
      </c>
    </row>
    <row r="150" spans="1:22" ht="15.75" customHeight="1" x14ac:dyDescent="0.3">
      <c r="A150" s="244"/>
      <c r="B150" s="247"/>
      <c r="C150" s="250"/>
      <c r="D150" s="253"/>
      <c r="E150" s="100">
        <v>29</v>
      </c>
      <c r="F150" s="48" t="s">
        <v>22</v>
      </c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132"/>
      <c r="S150" s="137">
        <f>IF(E150="","",SUM(G150:Q150)-(R150))</f>
        <v>0</v>
      </c>
      <c r="T150" s="257">
        <f>SUM(S148:S151)+T149</f>
        <v>282</v>
      </c>
      <c r="U150" s="258"/>
      <c r="V150" s="49">
        <f>SUM(G150:I150)</f>
        <v>0</v>
      </c>
    </row>
    <row r="151" spans="1:22" ht="15.75" customHeight="1" x14ac:dyDescent="0.3">
      <c r="A151" s="244"/>
      <c r="B151" s="247"/>
      <c r="C151" s="250"/>
      <c r="D151" s="254"/>
      <c r="E151" s="100">
        <v>47</v>
      </c>
      <c r="F151" s="50" t="s">
        <v>23</v>
      </c>
      <c r="G151" s="96">
        <v>15</v>
      </c>
      <c r="H151" s="96">
        <v>9</v>
      </c>
      <c r="I151" s="96">
        <v>0</v>
      </c>
      <c r="J151" s="96">
        <v>6</v>
      </c>
      <c r="K151" s="96">
        <v>9</v>
      </c>
      <c r="L151" s="96">
        <v>15</v>
      </c>
      <c r="M151" s="96">
        <v>9</v>
      </c>
      <c r="N151" s="96">
        <v>9</v>
      </c>
      <c r="O151" s="96">
        <v>9</v>
      </c>
      <c r="P151" s="96">
        <v>9</v>
      </c>
      <c r="Q151" s="96"/>
      <c r="R151" s="133"/>
      <c r="S151" s="138">
        <f>IF(E151="","",SUM(G151:Q151)-(R151))</f>
        <v>90</v>
      </c>
      <c r="T151" s="259"/>
      <c r="U151" s="260"/>
      <c r="V151" s="49">
        <f>SUM(G151:I151)</f>
        <v>24</v>
      </c>
    </row>
    <row r="152" spans="1:22" ht="15.75" customHeight="1" x14ac:dyDescent="0.25">
      <c r="A152" s="245"/>
      <c r="B152" s="248"/>
      <c r="C152" s="251"/>
      <c r="D152" s="195"/>
      <c r="E152" s="261" t="s">
        <v>24</v>
      </c>
      <c r="F152" s="262"/>
      <c r="G152" s="96">
        <f t="shared" ref="G152:Q152" si="29">SUM(G148:G151)</f>
        <v>48</v>
      </c>
      <c r="H152" s="96">
        <f t="shared" si="29"/>
        <v>30</v>
      </c>
      <c r="I152" s="96">
        <f t="shared" si="29"/>
        <v>0</v>
      </c>
      <c r="J152" s="96">
        <f t="shared" si="29"/>
        <v>24</v>
      </c>
      <c r="K152" s="96">
        <f t="shared" si="29"/>
        <v>30</v>
      </c>
      <c r="L152" s="96">
        <f t="shared" si="29"/>
        <v>42</v>
      </c>
      <c r="M152" s="96">
        <f t="shared" si="29"/>
        <v>30</v>
      </c>
      <c r="N152" s="96">
        <f t="shared" si="29"/>
        <v>27</v>
      </c>
      <c r="O152" s="96">
        <f t="shared" si="29"/>
        <v>27</v>
      </c>
      <c r="P152" s="96">
        <f t="shared" si="29"/>
        <v>24</v>
      </c>
      <c r="Q152" s="96">
        <f t="shared" si="29"/>
        <v>0</v>
      </c>
      <c r="R152" s="133"/>
      <c r="S152" s="139"/>
      <c r="T152" s="111"/>
      <c r="U152" s="112"/>
      <c r="V152" s="51">
        <f>SUM(V148:V151)</f>
        <v>78</v>
      </c>
    </row>
    <row r="153" spans="1:22" ht="15.75" customHeight="1" x14ac:dyDescent="0.3">
      <c r="A153" s="243">
        <v>30</v>
      </c>
      <c r="B153" s="246">
        <v>38</v>
      </c>
      <c r="C153" s="249" t="s">
        <v>121</v>
      </c>
      <c r="D153" s="252" t="s">
        <v>122</v>
      </c>
      <c r="E153" s="100">
        <v>64</v>
      </c>
      <c r="F153" s="45" t="s">
        <v>19</v>
      </c>
      <c r="G153" s="95">
        <v>12</v>
      </c>
      <c r="H153" s="95">
        <v>15</v>
      </c>
      <c r="I153" s="95">
        <v>0</v>
      </c>
      <c r="J153" s="95">
        <v>9</v>
      </c>
      <c r="K153" s="95">
        <v>0</v>
      </c>
      <c r="L153" s="95">
        <v>15</v>
      </c>
      <c r="M153" s="95">
        <v>12</v>
      </c>
      <c r="N153" s="95">
        <v>9</v>
      </c>
      <c r="O153" s="95">
        <v>9</v>
      </c>
      <c r="P153" s="95">
        <v>9</v>
      </c>
      <c r="Q153" s="95"/>
      <c r="R153" s="132"/>
      <c r="S153" s="136">
        <f>IF(E153="","",SUM(G153:Q153)-(R153))</f>
        <v>90</v>
      </c>
      <c r="T153" s="109" t="s">
        <v>20</v>
      </c>
      <c r="U153" s="268"/>
      <c r="V153" s="46">
        <f>SUM(G153:I153)</f>
        <v>27</v>
      </c>
    </row>
    <row r="154" spans="1:22" ht="15.75" customHeight="1" x14ac:dyDescent="0.3">
      <c r="A154" s="244"/>
      <c r="B154" s="247"/>
      <c r="C154" s="250"/>
      <c r="D154" s="253"/>
      <c r="E154" s="100">
        <v>25</v>
      </c>
      <c r="F154" s="48" t="s">
        <v>21</v>
      </c>
      <c r="G154" s="95">
        <v>12</v>
      </c>
      <c r="H154" s="95">
        <v>15</v>
      </c>
      <c r="I154" s="95">
        <v>6</v>
      </c>
      <c r="J154" s="95">
        <v>9</v>
      </c>
      <c r="K154" s="95">
        <v>12</v>
      </c>
      <c r="L154" s="95">
        <v>15</v>
      </c>
      <c r="M154" s="95">
        <v>9</v>
      </c>
      <c r="N154" s="95">
        <v>9</v>
      </c>
      <c r="O154" s="95">
        <v>9</v>
      </c>
      <c r="P154" s="95">
        <v>12</v>
      </c>
      <c r="Q154" s="95"/>
      <c r="R154" s="132"/>
      <c r="S154" s="137">
        <f>IF(E154="","",SUM(G154:Q154)-(R154))</f>
        <v>108</v>
      </c>
      <c r="T154" s="110"/>
      <c r="U154" s="269"/>
      <c r="V154" s="49">
        <f>SUM(G154:I154)</f>
        <v>33</v>
      </c>
    </row>
    <row r="155" spans="1:22" ht="15.75" customHeight="1" x14ac:dyDescent="0.3">
      <c r="A155" s="244"/>
      <c r="B155" s="247"/>
      <c r="C155" s="250"/>
      <c r="D155" s="253"/>
      <c r="E155" s="100">
        <v>48</v>
      </c>
      <c r="F155" s="48" t="s">
        <v>22</v>
      </c>
      <c r="G155" s="95">
        <v>0</v>
      </c>
      <c r="H155" s="95">
        <v>12</v>
      </c>
      <c r="I155" s="95">
        <v>6</v>
      </c>
      <c r="J155" s="95">
        <v>9</v>
      </c>
      <c r="K155" s="95">
        <v>9</v>
      </c>
      <c r="L155" s="95">
        <v>12</v>
      </c>
      <c r="M155" s="95">
        <v>9</v>
      </c>
      <c r="N155" s="95">
        <v>9</v>
      </c>
      <c r="O155" s="95">
        <v>6</v>
      </c>
      <c r="P155" s="95">
        <v>12</v>
      </c>
      <c r="Q155" s="95"/>
      <c r="R155" s="132"/>
      <c r="S155" s="137">
        <f>IF(E155="","",SUM(G155:Q155)-(R155))</f>
        <v>84</v>
      </c>
      <c r="T155" s="257">
        <f>SUM(S153:S156)+T154</f>
        <v>282</v>
      </c>
      <c r="U155" s="258"/>
      <c r="V155" s="49">
        <f>SUM(G155:I155)</f>
        <v>18</v>
      </c>
    </row>
    <row r="156" spans="1:22" ht="15.75" customHeight="1" x14ac:dyDescent="0.3">
      <c r="A156" s="244"/>
      <c r="B156" s="247"/>
      <c r="C156" s="250"/>
      <c r="D156" s="254"/>
      <c r="E156" s="100">
        <v>47</v>
      </c>
      <c r="F156" s="50" t="s">
        <v>23</v>
      </c>
      <c r="G156" s="96">
        <v>0</v>
      </c>
      <c r="H156" s="96">
        <v>0</v>
      </c>
      <c r="I156" s="96">
        <v>0</v>
      </c>
      <c r="J156" s="96">
        <v>0</v>
      </c>
      <c r="K156" s="96">
        <v>0</v>
      </c>
      <c r="L156" s="96">
        <v>0</v>
      </c>
      <c r="M156" s="96">
        <v>0</v>
      </c>
      <c r="N156" s="96">
        <v>0</v>
      </c>
      <c r="O156" s="96">
        <v>0</v>
      </c>
      <c r="P156" s="96">
        <v>0</v>
      </c>
      <c r="Q156" s="96"/>
      <c r="R156" s="133"/>
      <c r="S156" s="138">
        <f>IF(E156="","",SUM(G156:Q156)-(R156))</f>
        <v>0</v>
      </c>
      <c r="T156" s="259"/>
      <c r="U156" s="260"/>
      <c r="V156" s="49">
        <f>SUM(G156:I156)</f>
        <v>0</v>
      </c>
    </row>
    <row r="157" spans="1:22" ht="15.75" customHeight="1" x14ac:dyDescent="0.25">
      <c r="A157" s="245"/>
      <c r="B157" s="248"/>
      <c r="C157" s="251"/>
      <c r="D157" s="195"/>
      <c r="E157" s="261" t="s">
        <v>24</v>
      </c>
      <c r="F157" s="262"/>
      <c r="G157" s="96">
        <f t="shared" ref="G157:Q157" si="30">SUM(G153:G156)</f>
        <v>24</v>
      </c>
      <c r="H157" s="96">
        <f t="shared" si="30"/>
        <v>42</v>
      </c>
      <c r="I157" s="96">
        <f t="shared" si="30"/>
        <v>12</v>
      </c>
      <c r="J157" s="96">
        <f t="shared" si="30"/>
        <v>27</v>
      </c>
      <c r="K157" s="96">
        <f t="shared" si="30"/>
        <v>21</v>
      </c>
      <c r="L157" s="96">
        <f t="shared" si="30"/>
        <v>42</v>
      </c>
      <c r="M157" s="96">
        <f t="shared" si="30"/>
        <v>30</v>
      </c>
      <c r="N157" s="96">
        <f t="shared" si="30"/>
        <v>27</v>
      </c>
      <c r="O157" s="96">
        <f t="shared" si="30"/>
        <v>24</v>
      </c>
      <c r="P157" s="96">
        <f t="shared" si="30"/>
        <v>33</v>
      </c>
      <c r="Q157" s="96">
        <f t="shared" si="30"/>
        <v>0</v>
      </c>
      <c r="R157" s="133"/>
      <c r="S157" s="139"/>
      <c r="T157" s="111"/>
      <c r="U157" s="112"/>
      <c r="V157" s="51">
        <f>SUM(V153:V156)</f>
        <v>78</v>
      </c>
    </row>
    <row r="158" spans="1:22" ht="15.75" customHeight="1" x14ac:dyDescent="0.3">
      <c r="A158" s="243">
        <v>6</v>
      </c>
      <c r="B158" s="246">
        <v>12</v>
      </c>
      <c r="C158" s="249" t="s">
        <v>147</v>
      </c>
      <c r="D158" s="252" t="s">
        <v>148</v>
      </c>
      <c r="E158" s="100">
        <v>134</v>
      </c>
      <c r="F158" s="45" t="s">
        <v>19</v>
      </c>
      <c r="G158" s="93">
        <v>15</v>
      </c>
      <c r="H158" s="93">
        <v>12</v>
      </c>
      <c r="I158" s="93">
        <v>0</v>
      </c>
      <c r="J158" s="93">
        <v>9</v>
      </c>
      <c r="K158" s="93">
        <v>0</v>
      </c>
      <c r="L158" s="93">
        <v>12</v>
      </c>
      <c r="M158" s="93">
        <v>9</v>
      </c>
      <c r="N158" s="93">
        <v>6</v>
      </c>
      <c r="O158" s="93">
        <v>9</v>
      </c>
      <c r="P158" s="93">
        <v>9</v>
      </c>
      <c r="Q158" s="93"/>
      <c r="R158" s="131"/>
      <c r="S158" s="136">
        <f>IF(E158="","",SUM(G158:Q158)-(R158))</f>
        <v>81</v>
      </c>
      <c r="T158" s="109" t="s">
        <v>20</v>
      </c>
      <c r="U158" s="255"/>
      <c r="V158" s="46">
        <f>SUM(G158:I158)</f>
        <v>27</v>
      </c>
    </row>
    <row r="159" spans="1:22" ht="15.75" customHeight="1" x14ac:dyDescent="0.3">
      <c r="A159" s="244"/>
      <c r="B159" s="247"/>
      <c r="C159" s="250"/>
      <c r="D159" s="253"/>
      <c r="E159" s="100">
        <v>45</v>
      </c>
      <c r="F159" s="48" t="s">
        <v>21</v>
      </c>
      <c r="G159" s="95">
        <v>15</v>
      </c>
      <c r="H159" s="95">
        <v>15</v>
      </c>
      <c r="I159" s="95">
        <v>0</v>
      </c>
      <c r="J159" s="95">
        <v>6</v>
      </c>
      <c r="K159" s="95">
        <v>0</v>
      </c>
      <c r="L159" s="95">
        <v>15</v>
      </c>
      <c r="M159" s="95">
        <v>9</v>
      </c>
      <c r="N159" s="95">
        <v>9</v>
      </c>
      <c r="O159" s="95">
        <v>6</v>
      </c>
      <c r="P159" s="95">
        <v>9</v>
      </c>
      <c r="Q159" s="95"/>
      <c r="R159" s="132"/>
      <c r="S159" s="137">
        <f>IF(E159="","",SUM(G159:Q159)-(R159))</f>
        <v>84</v>
      </c>
      <c r="T159" s="110"/>
      <c r="U159" s="256"/>
      <c r="V159" s="49">
        <f>SUM(G159:I159)</f>
        <v>30</v>
      </c>
    </row>
    <row r="160" spans="1:22" ht="15.75" customHeight="1" x14ac:dyDescent="0.3">
      <c r="A160" s="244"/>
      <c r="B160" s="247"/>
      <c r="C160" s="250"/>
      <c r="D160" s="253"/>
      <c r="E160" s="100">
        <v>133</v>
      </c>
      <c r="F160" s="48" t="s">
        <v>22</v>
      </c>
      <c r="G160" s="95">
        <v>21</v>
      </c>
      <c r="H160" s="95">
        <v>12</v>
      </c>
      <c r="I160" s="95">
        <v>6</v>
      </c>
      <c r="J160" s="95">
        <v>9</v>
      </c>
      <c r="K160" s="95">
        <v>0</v>
      </c>
      <c r="L160" s="95">
        <v>15</v>
      </c>
      <c r="M160" s="95">
        <v>9</v>
      </c>
      <c r="N160" s="95">
        <v>9</v>
      </c>
      <c r="O160" s="95">
        <v>9</v>
      </c>
      <c r="P160" s="95">
        <v>9</v>
      </c>
      <c r="Q160" s="95">
        <v>3</v>
      </c>
      <c r="R160" s="132"/>
      <c r="S160" s="137">
        <f>IF(E160="","",SUM(G160:Q160)-(R160))</f>
        <v>102</v>
      </c>
      <c r="T160" s="257">
        <f>SUM(S158:S161)+T159</f>
        <v>267</v>
      </c>
      <c r="U160" s="258"/>
      <c r="V160" s="49">
        <f>SUM(G160:I160)</f>
        <v>39</v>
      </c>
    </row>
    <row r="161" spans="1:22" ht="15.75" customHeight="1" x14ac:dyDescent="0.3">
      <c r="A161" s="244"/>
      <c r="B161" s="247"/>
      <c r="C161" s="250"/>
      <c r="D161" s="254"/>
      <c r="E161" s="100">
        <v>54</v>
      </c>
      <c r="F161" s="50" t="s">
        <v>23</v>
      </c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133"/>
      <c r="S161" s="138">
        <f>IF(E161="","",SUM(G161:Q161)-(R161))</f>
        <v>0</v>
      </c>
      <c r="T161" s="259"/>
      <c r="U161" s="260"/>
      <c r="V161" s="49">
        <f>SUM(G161:I161)</f>
        <v>0</v>
      </c>
    </row>
    <row r="162" spans="1:22" ht="15.75" customHeight="1" x14ac:dyDescent="0.25">
      <c r="A162" s="245"/>
      <c r="B162" s="248"/>
      <c r="C162" s="251"/>
      <c r="D162" s="195"/>
      <c r="E162" s="261" t="s">
        <v>24</v>
      </c>
      <c r="F162" s="262"/>
      <c r="G162" s="96">
        <f t="shared" ref="G162:Q162" si="31">SUM(G158:G161)</f>
        <v>51</v>
      </c>
      <c r="H162" s="96">
        <f t="shared" si="31"/>
        <v>39</v>
      </c>
      <c r="I162" s="96">
        <f t="shared" si="31"/>
        <v>6</v>
      </c>
      <c r="J162" s="96">
        <f t="shared" si="31"/>
        <v>24</v>
      </c>
      <c r="K162" s="96">
        <f t="shared" si="31"/>
        <v>0</v>
      </c>
      <c r="L162" s="96">
        <f t="shared" si="31"/>
        <v>42</v>
      </c>
      <c r="M162" s="96">
        <f t="shared" si="31"/>
        <v>27</v>
      </c>
      <c r="N162" s="96">
        <f t="shared" si="31"/>
        <v>24</v>
      </c>
      <c r="O162" s="96">
        <f t="shared" si="31"/>
        <v>24</v>
      </c>
      <c r="P162" s="96">
        <f t="shared" si="31"/>
        <v>27</v>
      </c>
      <c r="Q162" s="96">
        <f t="shared" si="31"/>
        <v>3</v>
      </c>
      <c r="R162" s="133"/>
      <c r="S162" s="139"/>
      <c r="T162" s="111"/>
      <c r="U162" s="112"/>
      <c r="V162" s="51">
        <f>SUM(V158:V161)</f>
        <v>96</v>
      </c>
    </row>
    <row r="163" spans="1:22" ht="15.75" customHeight="1" x14ac:dyDescent="0.3">
      <c r="A163" s="243">
        <v>48</v>
      </c>
      <c r="B163" s="246">
        <v>46</v>
      </c>
      <c r="C163" s="249" t="s">
        <v>271</v>
      </c>
      <c r="D163" s="252" t="s">
        <v>265</v>
      </c>
      <c r="E163" s="100">
        <v>27</v>
      </c>
      <c r="F163" s="45" t="s">
        <v>19</v>
      </c>
      <c r="G163" s="93">
        <v>12</v>
      </c>
      <c r="H163" s="93">
        <v>0</v>
      </c>
      <c r="I163" s="93">
        <v>6</v>
      </c>
      <c r="J163" s="93">
        <v>6</v>
      </c>
      <c r="K163" s="93">
        <v>0</v>
      </c>
      <c r="L163" s="93">
        <v>12</v>
      </c>
      <c r="M163" s="93">
        <v>12</v>
      </c>
      <c r="N163" s="93">
        <v>9</v>
      </c>
      <c r="O163" s="93">
        <v>9</v>
      </c>
      <c r="P163" s="93">
        <v>9</v>
      </c>
      <c r="Q163" s="93"/>
      <c r="R163" s="131"/>
      <c r="S163" s="136">
        <f>IF(E163="","",SUM(G163:Q163)-(R163))</f>
        <v>75</v>
      </c>
      <c r="T163" s="109" t="s">
        <v>20</v>
      </c>
      <c r="U163" s="255"/>
      <c r="V163" s="46">
        <f>SUM(G163:I163)</f>
        <v>18</v>
      </c>
    </row>
    <row r="164" spans="1:22" ht="15.75" customHeight="1" x14ac:dyDescent="0.3">
      <c r="A164" s="244"/>
      <c r="B164" s="247"/>
      <c r="C164" s="250"/>
      <c r="D164" s="253"/>
      <c r="E164" s="100">
        <v>35</v>
      </c>
      <c r="F164" s="48" t="s">
        <v>21</v>
      </c>
      <c r="G164" s="95">
        <v>15</v>
      </c>
      <c r="H164" s="95">
        <v>9</v>
      </c>
      <c r="I164" s="95">
        <v>6</v>
      </c>
      <c r="J164" s="95">
        <v>9</v>
      </c>
      <c r="K164" s="95">
        <v>9</v>
      </c>
      <c r="L164" s="95">
        <v>15</v>
      </c>
      <c r="M164" s="95">
        <v>9</v>
      </c>
      <c r="N164" s="95">
        <v>9</v>
      </c>
      <c r="O164" s="95">
        <v>9</v>
      </c>
      <c r="P164" s="95">
        <v>9</v>
      </c>
      <c r="Q164" s="95"/>
      <c r="R164" s="132">
        <v>1</v>
      </c>
      <c r="S164" s="137">
        <f>IF(E164="","",SUM(G164:Q164)-(R164))</f>
        <v>98</v>
      </c>
      <c r="T164" s="110"/>
      <c r="U164" s="256"/>
      <c r="V164" s="49">
        <f>SUM(G164:I164)</f>
        <v>30</v>
      </c>
    </row>
    <row r="165" spans="1:22" ht="15.75" customHeight="1" x14ac:dyDescent="0.3">
      <c r="A165" s="244"/>
      <c r="B165" s="247"/>
      <c r="C165" s="250"/>
      <c r="D165" s="253"/>
      <c r="E165" s="100">
        <v>53</v>
      </c>
      <c r="F165" s="48" t="s">
        <v>22</v>
      </c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132"/>
      <c r="S165" s="137">
        <f>IF(E165="","",SUM(G165:Q165)-(R165))</f>
        <v>0</v>
      </c>
      <c r="T165" s="257">
        <f>SUM(S163:S166)+T164</f>
        <v>260</v>
      </c>
      <c r="U165" s="258"/>
      <c r="V165" s="49">
        <f>SUM(G165:I165)</f>
        <v>0</v>
      </c>
    </row>
    <row r="166" spans="1:22" ht="15.75" customHeight="1" x14ac:dyDescent="0.3">
      <c r="A166" s="244"/>
      <c r="B166" s="247"/>
      <c r="C166" s="250"/>
      <c r="D166" s="254"/>
      <c r="E166" s="100">
        <v>13</v>
      </c>
      <c r="F166" s="50" t="s">
        <v>23</v>
      </c>
      <c r="G166" s="96">
        <v>15</v>
      </c>
      <c r="H166" s="96">
        <v>9</v>
      </c>
      <c r="I166" s="96">
        <v>0</v>
      </c>
      <c r="J166" s="96">
        <v>9</v>
      </c>
      <c r="K166" s="96">
        <v>0</v>
      </c>
      <c r="L166" s="96">
        <v>15</v>
      </c>
      <c r="M166" s="96">
        <v>9</v>
      </c>
      <c r="N166" s="96">
        <v>9</v>
      </c>
      <c r="O166" s="96">
        <v>9</v>
      </c>
      <c r="P166" s="96">
        <v>12</v>
      </c>
      <c r="Q166" s="96"/>
      <c r="R166" s="133"/>
      <c r="S166" s="138">
        <f>IF(E166="","",SUM(G166:Q166)-(R166))</f>
        <v>87</v>
      </c>
      <c r="T166" s="259"/>
      <c r="U166" s="260"/>
      <c r="V166" s="49">
        <f>SUM(G166:I166)</f>
        <v>24</v>
      </c>
    </row>
    <row r="167" spans="1:22" ht="15.75" customHeight="1" x14ac:dyDescent="0.25">
      <c r="A167" s="245"/>
      <c r="B167" s="248"/>
      <c r="C167" s="251"/>
      <c r="D167" s="195"/>
      <c r="E167" s="261" t="s">
        <v>24</v>
      </c>
      <c r="F167" s="262"/>
      <c r="G167" s="96">
        <f t="shared" ref="G167:Q167" si="32">SUM(G163:G166)</f>
        <v>42</v>
      </c>
      <c r="H167" s="96">
        <f t="shared" si="32"/>
        <v>18</v>
      </c>
      <c r="I167" s="96">
        <f t="shared" si="32"/>
        <v>12</v>
      </c>
      <c r="J167" s="96">
        <f t="shared" si="32"/>
        <v>24</v>
      </c>
      <c r="K167" s="96">
        <f t="shared" si="32"/>
        <v>9</v>
      </c>
      <c r="L167" s="96">
        <f t="shared" si="32"/>
        <v>42</v>
      </c>
      <c r="M167" s="96">
        <f t="shared" si="32"/>
        <v>30</v>
      </c>
      <c r="N167" s="96">
        <f t="shared" si="32"/>
        <v>27</v>
      </c>
      <c r="O167" s="96">
        <f t="shared" si="32"/>
        <v>27</v>
      </c>
      <c r="P167" s="96">
        <f t="shared" si="32"/>
        <v>30</v>
      </c>
      <c r="Q167" s="96">
        <f t="shared" si="32"/>
        <v>0</v>
      </c>
      <c r="R167" s="133"/>
      <c r="S167" s="139"/>
      <c r="T167" s="111"/>
      <c r="U167" s="112"/>
      <c r="V167" s="51">
        <f>SUM(V163:V166)</f>
        <v>72</v>
      </c>
    </row>
    <row r="168" spans="1:22" ht="15.75" customHeight="1" x14ac:dyDescent="0.3">
      <c r="A168" s="243">
        <v>4</v>
      </c>
      <c r="B168" s="246">
        <v>41</v>
      </c>
      <c r="C168" s="249" t="s">
        <v>299</v>
      </c>
      <c r="D168" s="252" t="s">
        <v>300</v>
      </c>
      <c r="E168" s="100">
        <v>18</v>
      </c>
      <c r="F168" s="45" t="s">
        <v>19</v>
      </c>
      <c r="G168" s="93">
        <v>0</v>
      </c>
      <c r="H168" s="93">
        <v>9</v>
      </c>
      <c r="I168" s="93">
        <v>0</v>
      </c>
      <c r="J168" s="93">
        <v>9</v>
      </c>
      <c r="K168" s="93">
        <v>9</v>
      </c>
      <c r="L168" s="93">
        <v>12</v>
      </c>
      <c r="M168" s="93">
        <v>9</v>
      </c>
      <c r="N168" s="93">
        <v>6</v>
      </c>
      <c r="O168" s="93">
        <v>9</v>
      </c>
      <c r="P168" s="93">
        <v>6</v>
      </c>
      <c r="Q168" s="93"/>
      <c r="R168" s="131">
        <v>2</v>
      </c>
      <c r="S168" s="136">
        <f>IF(E168="","",SUM(G168:Q168)-(R168))</f>
        <v>67</v>
      </c>
      <c r="T168" s="109" t="s">
        <v>20</v>
      </c>
      <c r="U168" s="255"/>
      <c r="V168" s="46">
        <f>SUM(G168:I168)</f>
        <v>9</v>
      </c>
    </row>
    <row r="169" spans="1:22" ht="15.75" customHeight="1" x14ac:dyDescent="0.3">
      <c r="A169" s="244"/>
      <c r="B169" s="247"/>
      <c r="C169" s="250"/>
      <c r="D169" s="253"/>
      <c r="E169" s="100">
        <v>39</v>
      </c>
      <c r="F169" s="48" t="s">
        <v>21</v>
      </c>
      <c r="G169" s="95">
        <v>0</v>
      </c>
      <c r="H169" s="95">
        <v>0</v>
      </c>
      <c r="I169" s="95">
        <v>0</v>
      </c>
      <c r="J169" s="95">
        <v>6</v>
      </c>
      <c r="K169" s="95">
        <v>9</v>
      </c>
      <c r="L169" s="95">
        <v>12</v>
      </c>
      <c r="M169" s="95">
        <v>6</v>
      </c>
      <c r="N169" s="95">
        <v>6</v>
      </c>
      <c r="O169" s="95">
        <v>9</v>
      </c>
      <c r="P169" s="95">
        <v>6</v>
      </c>
      <c r="Q169" s="95"/>
      <c r="R169" s="132"/>
      <c r="S169" s="137">
        <f>IF(E169="","",SUM(G169:Q169)-(R169))</f>
        <v>54</v>
      </c>
      <c r="T169" s="110"/>
      <c r="U169" s="256"/>
      <c r="V169" s="49">
        <f>SUM(G169:I169)</f>
        <v>0</v>
      </c>
    </row>
    <row r="170" spans="1:22" ht="15.75" customHeight="1" x14ac:dyDescent="0.3">
      <c r="A170" s="244"/>
      <c r="B170" s="247"/>
      <c r="C170" s="250"/>
      <c r="D170" s="253"/>
      <c r="E170" s="100">
        <v>31</v>
      </c>
      <c r="F170" s="48" t="s">
        <v>22</v>
      </c>
      <c r="G170" s="95">
        <v>0</v>
      </c>
      <c r="H170" s="95">
        <v>9</v>
      </c>
      <c r="I170" s="95">
        <v>0</v>
      </c>
      <c r="J170" s="95">
        <v>6</v>
      </c>
      <c r="K170" s="95">
        <v>9</v>
      </c>
      <c r="L170" s="95">
        <v>12</v>
      </c>
      <c r="M170" s="95">
        <v>9</v>
      </c>
      <c r="N170" s="95">
        <v>6</v>
      </c>
      <c r="O170" s="95">
        <v>9</v>
      </c>
      <c r="P170" s="95">
        <v>6</v>
      </c>
      <c r="Q170" s="95"/>
      <c r="R170" s="132">
        <v>1</v>
      </c>
      <c r="S170" s="137">
        <f>IF(E170="","",SUM(G170:Q170)-(R170))</f>
        <v>65</v>
      </c>
      <c r="T170" s="257">
        <f>SUM(S168:S171)+T169</f>
        <v>257</v>
      </c>
      <c r="U170" s="258"/>
      <c r="V170" s="49">
        <f>SUM(G170:I170)</f>
        <v>9</v>
      </c>
    </row>
    <row r="171" spans="1:22" ht="15.75" customHeight="1" x14ac:dyDescent="0.3">
      <c r="A171" s="244"/>
      <c r="B171" s="247"/>
      <c r="C171" s="250"/>
      <c r="D171" s="254"/>
      <c r="E171" s="100">
        <v>34</v>
      </c>
      <c r="F171" s="50" t="s">
        <v>23</v>
      </c>
      <c r="G171" s="96">
        <v>0</v>
      </c>
      <c r="H171" s="96">
        <v>9</v>
      </c>
      <c r="I171" s="96">
        <v>0</v>
      </c>
      <c r="J171" s="96">
        <v>9</v>
      </c>
      <c r="K171" s="96">
        <v>9</v>
      </c>
      <c r="L171" s="96">
        <v>12</v>
      </c>
      <c r="M171" s="96">
        <v>6</v>
      </c>
      <c r="N171" s="96">
        <v>9</v>
      </c>
      <c r="O171" s="96">
        <v>9</v>
      </c>
      <c r="P171" s="96">
        <v>9</v>
      </c>
      <c r="Q171" s="96"/>
      <c r="R171" s="133">
        <v>1</v>
      </c>
      <c r="S171" s="138">
        <f>IF(E171="","",SUM(G171:Q171)-(R171))</f>
        <v>71</v>
      </c>
      <c r="T171" s="259"/>
      <c r="U171" s="260"/>
      <c r="V171" s="49">
        <f>SUM(G171:I171)</f>
        <v>9</v>
      </c>
    </row>
    <row r="172" spans="1:22" ht="15.75" customHeight="1" x14ac:dyDescent="0.25">
      <c r="A172" s="245"/>
      <c r="B172" s="248"/>
      <c r="C172" s="251"/>
      <c r="D172" s="195"/>
      <c r="E172" s="261" t="s">
        <v>24</v>
      </c>
      <c r="F172" s="262"/>
      <c r="G172" s="96">
        <f t="shared" ref="G172:Q172" si="33">SUM(G168:G171)</f>
        <v>0</v>
      </c>
      <c r="H172" s="96">
        <f t="shared" si="33"/>
        <v>27</v>
      </c>
      <c r="I172" s="96">
        <f t="shared" si="33"/>
        <v>0</v>
      </c>
      <c r="J172" s="96">
        <f t="shared" si="33"/>
        <v>30</v>
      </c>
      <c r="K172" s="96">
        <f t="shared" si="33"/>
        <v>36</v>
      </c>
      <c r="L172" s="96">
        <f t="shared" si="33"/>
        <v>48</v>
      </c>
      <c r="M172" s="96">
        <f t="shared" si="33"/>
        <v>30</v>
      </c>
      <c r="N172" s="96">
        <f t="shared" si="33"/>
        <v>27</v>
      </c>
      <c r="O172" s="96">
        <f t="shared" si="33"/>
        <v>36</v>
      </c>
      <c r="P172" s="96">
        <f t="shared" si="33"/>
        <v>27</v>
      </c>
      <c r="Q172" s="96">
        <f t="shared" si="33"/>
        <v>0</v>
      </c>
      <c r="R172" s="133"/>
      <c r="S172" s="139"/>
      <c r="T172" s="111"/>
      <c r="U172" s="112"/>
      <c r="V172" s="51">
        <f>SUM(V168:V171)</f>
        <v>27</v>
      </c>
    </row>
    <row r="173" spans="1:22" ht="15.75" customHeight="1" x14ac:dyDescent="0.3">
      <c r="A173" s="243">
        <v>43</v>
      </c>
      <c r="B173" s="246">
        <v>39</v>
      </c>
      <c r="C173" s="249" t="s">
        <v>307</v>
      </c>
      <c r="D173" s="252" t="s">
        <v>306</v>
      </c>
      <c r="E173" s="100">
        <v>1</v>
      </c>
      <c r="F173" s="45" t="s">
        <v>19</v>
      </c>
      <c r="G173" s="93">
        <v>15</v>
      </c>
      <c r="H173" s="93">
        <v>0</v>
      </c>
      <c r="I173" s="93">
        <v>0</v>
      </c>
      <c r="J173" s="93">
        <v>6</v>
      </c>
      <c r="K173" s="93">
        <v>9</v>
      </c>
      <c r="L173" s="93">
        <v>12</v>
      </c>
      <c r="M173" s="93">
        <v>9</v>
      </c>
      <c r="N173" s="93">
        <v>9</v>
      </c>
      <c r="O173" s="93">
        <v>9</v>
      </c>
      <c r="P173" s="93">
        <v>9</v>
      </c>
      <c r="Q173" s="93"/>
      <c r="R173" s="131"/>
      <c r="S173" s="136">
        <f>IF(E173="","",SUM(G173:Q173)-(R173))</f>
        <v>78</v>
      </c>
      <c r="T173" s="109" t="s">
        <v>20</v>
      </c>
      <c r="U173" s="255"/>
      <c r="V173" s="46">
        <f>SUM(G173:I173)</f>
        <v>15</v>
      </c>
    </row>
    <row r="174" spans="1:22" ht="15.75" customHeight="1" x14ac:dyDescent="0.3">
      <c r="A174" s="244"/>
      <c r="B174" s="247"/>
      <c r="C174" s="250"/>
      <c r="D174" s="253"/>
      <c r="E174" s="100">
        <v>2</v>
      </c>
      <c r="F174" s="48" t="s">
        <v>21</v>
      </c>
      <c r="G174" s="95">
        <v>18</v>
      </c>
      <c r="H174" s="95">
        <v>9</v>
      </c>
      <c r="I174" s="95">
        <v>6</v>
      </c>
      <c r="J174" s="95">
        <v>9</v>
      </c>
      <c r="K174" s="95">
        <v>9</v>
      </c>
      <c r="L174" s="95">
        <v>12</v>
      </c>
      <c r="M174" s="95">
        <v>9</v>
      </c>
      <c r="N174" s="95">
        <v>9</v>
      </c>
      <c r="O174" s="95">
        <v>6</v>
      </c>
      <c r="P174" s="95">
        <v>9</v>
      </c>
      <c r="Q174" s="95"/>
      <c r="R174" s="132"/>
      <c r="S174" s="137">
        <f>IF(E174="","",SUM(G174:Q174)-(R174))</f>
        <v>96</v>
      </c>
      <c r="T174" s="110"/>
      <c r="U174" s="256"/>
      <c r="V174" s="49">
        <f>SUM(G174:I174)</f>
        <v>33</v>
      </c>
    </row>
    <row r="175" spans="1:22" ht="15.75" customHeight="1" x14ac:dyDescent="0.3">
      <c r="A175" s="244"/>
      <c r="B175" s="247"/>
      <c r="C175" s="250"/>
      <c r="D175" s="253"/>
      <c r="E175" s="100">
        <v>11</v>
      </c>
      <c r="F175" s="48" t="s">
        <v>22</v>
      </c>
      <c r="G175" s="95">
        <v>12</v>
      </c>
      <c r="H175" s="95">
        <v>9</v>
      </c>
      <c r="I175" s="95">
        <v>0</v>
      </c>
      <c r="J175" s="95">
        <v>0</v>
      </c>
      <c r="K175" s="95">
        <v>9</v>
      </c>
      <c r="L175" s="95">
        <v>12</v>
      </c>
      <c r="M175" s="95">
        <v>9</v>
      </c>
      <c r="N175" s="95">
        <v>12</v>
      </c>
      <c r="O175" s="95">
        <v>9</v>
      </c>
      <c r="P175" s="95">
        <v>9</v>
      </c>
      <c r="Q175" s="95"/>
      <c r="R175" s="132"/>
      <c r="S175" s="137">
        <f>IF(E175="","",SUM(G175:Q175)-(R175))</f>
        <v>81</v>
      </c>
      <c r="T175" s="257">
        <f>SUM(S173:S176)+T174</f>
        <v>255</v>
      </c>
      <c r="U175" s="258"/>
      <c r="V175" s="49">
        <f>SUM(G175:I175)</f>
        <v>21</v>
      </c>
    </row>
    <row r="176" spans="1:22" ht="15.75" customHeight="1" x14ac:dyDescent="0.3">
      <c r="A176" s="244"/>
      <c r="B176" s="247"/>
      <c r="C176" s="250"/>
      <c r="D176" s="254"/>
      <c r="E176" s="100">
        <v>39</v>
      </c>
      <c r="F176" s="50" t="s">
        <v>23</v>
      </c>
      <c r="G176" s="96">
        <v>0</v>
      </c>
      <c r="H176" s="96">
        <v>0</v>
      </c>
      <c r="I176" s="96">
        <v>0</v>
      </c>
      <c r="J176" s="96">
        <v>0</v>
      </c>
      <c r="K176" s="96">
        <v>0</v>
      </c>
      <c r="L176" s="96">
        <v>0</v>
      </c>
      <c r="M176" s="96">
        <v>0</v>
      </c>
      <c r="N176" s="96">
        <v>0</v>
      </c>
      <c r="O176" s="96">
        <v>0</v>
      </c>
      <c r="P176" s="96">
        <v>0</v>
      </c>
      <c r="Q176" s="96"/>
      <c r="R176" s="133"/>
      <c r="S176" s="138">
        <f>IF(E176="","",SUM(G176:Q176)-(R176))</f>
        <v>0</v>
      </c>
      <c r="T176" s="259"/>
      <c r="U176" s="260"/>
      <c r="V176" s="49">
        <f>SUM(G176:I176)</f>
        <v>0</v>
      </c>
    </row>
    <row r="177" spans="1:22" ht="15.75" customHeight="1" x14ac:dyDescent="0.25">
      <c r="A177" s="245"/>
      <c r="B177" s="248"/>
      <c r="C177" s="251"/>
      <c r="D177" s="195"/>
      <c r="E177" s="261" t="s">
        <v>24</v>
      </c>
      <c r="F177" s="262"/>
      <c r="G177" s="96">
        <f t="shared" ref="G177:Q177" si="34">SUM(G173:G176)</f>
        <v>45</v>
      </c>
      <c r="H177" s="96">
        <f t="shared" si="34"/>
        <v>18</v>
      </c>
      <c r="I177" s="96">
        <f t="shared" si="34"/>
        <v>6</v>
      </c>
      <c r="J177" s="96">
        <f t="shared" si="34"/>
        <v>15</v>
      </c>
      <c r="K177" s="96">
        <f t="shared" si="34"/>
        <v>27</v>
      </c>
      <c r="L177" s="96">
        <f t="shared" si="34"/>
        <v>36</v>
      </c>
      <c r="M177" s="96">
        <f t="shared" si="34"/>
        <v>27</v>
      </c>
      <c r="N177" s="96">
        <f t="shared" si="34"/>
        <v>30</v>
      </c>
      <c r="O177" s="96">
        <f t="shared" si="34"/>
        <v>24</v>
      </c>
      <c r="P177" s="96">
        <f t="shared" si="34"/>
        <v>27</v>
      </c>
      <c r="Q177" s="96">
        <f t="shared" si="34"/>
        <v>0</v>
      </c>
      <c r="R177" s="133"/>
      <c r="S177" s="139"/>
      <c r="T177" s="111"/>
      <c r="U177" s="112"/>
      <c r="V177" s="51">
        <f>SUM(V173:V176)</f>
        <v>69</v>
      </c>
    </row>
    <row r="178" spans="1:22" ht="15.75" customHeight="1" x14ac:dyDescent="0.3">
      <c r="A178" s="243">
        <v>16</v>
      </c>
      <c r="B178" s="246">
        <v>25</v>
      </c>
      <c r="C178" s="249" t="s">
        <v>151</v>
      </c>
      <c r="D178" s="252" t="s">
        <v>152</v>
      </c>
      <c r="E178" s="100">
        <v>8</v>
      </c>
      <c r="F178" s="45" t="s">
        <v>19</v>
      </c>
      <c r="G178" s="93">
        <v>0</v>
      </c>
      <c r="H178" s="93">
        <v>0</v>
      </c>
      <c r="I178" s="93">
        <v>0</v>
      </c>
      <c r="J178" s="93">
        <v>9</v>
      </c>
      <c r="K178" s="93">
        <v>12</v>
      </c>
      <c r="L178" s="93">
        <v>12</v>
      </c>
      <c r="M178" s="93">
        <v>9</v>
      </c>
      <c r="N178" s="93">
        <v>9</v>
      </c>
      <c r="O178" s="93">
        <v>9</v>
      </c>
      <c r="P178" s="93">
        <v>9</v>
      </c>
      <c r="Q178" s="93"/>
      <c r="R178" s="131"/>
      <c r="S178" s="136">
        <f>IF(E178="","",SUM(G178:Q178)-(R178))</f>
        <v>69</v>
      </c>
      <c r="T178" s="109" t="s">
        <v>20</v>
      </c>
      <c r="U178" s="255"/>
      <c r="V178" s="46">
        <f>SUM(G178:I178)</f>
        <v>0</v>
      </c>
    </row>
    <row r="179" spans="1:22" ht="15.75" customHeight="1" x14ac:dyDescent="0.3">
      <c r="A179" s="244"/>
      <c r="B179" s="247"/>
      <c r="C179" s="250"/>
      <c r="D179" s="253"/>
      <c r="E179" s="100">
        <v>71</v>
      </c>
      <c r="F179" s="48" t="s">
        <v>21</v>
      </c>
      <c r="G179" s="95">
        <v>21</v>
      </c>
      <c r="H179" s="95">
        <v>12</v>
      </c>
      <c r="I179" s="95">
        <v>0</v>
      </c>
      <c r="J179" s="95">
        <v>9</v>
      </c>
      <c r="K179" s="95">
        <v>12</v>
      </c>
      <c r="L179" s="95">
        <v>12</v>
      </c>
      <c r="M179" s="95">
        <v>12</v>
      </c>
      <c r="N179" s="95">
        <v>6</v>
      </c>
      <c r="O179" s="95">
        <v>9</v>
      </c>
      <c r="P179" s="95">
        <v>12</v>
      </c>
      <c r="Q179" s="95">
        <v>3</v>
      </c>
      <c r="R179" s="132"/>
      <c r="S179" s="137">
        <f>IF(E179="","",SUM(G179:Q179)-(R179))</f>
        <v>108</v>
      </c>
      <c r="T179" s="110"/>
      <c r="U179" s="256"/>
      <c r="V179" s="49">
        <f>SUM(G179:I179)</f>
        <v>33</v>
      </c>
    </row>
    <row r="180" spans="1:22" ht="15.75" customHeight="1" x14ac:dyDescent="0.3">
      <c r="A180" s="244"/>
      <c r="B180" s="247"/>
      <c r="C180" s="250"/>
      <c r="D180" s="253"/>
      <c r="E180" s="100">
        <v>7</v>
      </c>
      <c r="F180" s="48" t="s">
        <v>22</v>
      </c>
      <c r="G180" s="95">
        <v>18</v>
      </c>
      <c r="H180" s="95">
        <v>0</v>
      </c>
      <c r="I180" s="95">
        <v>0</v>
      </c>
      <c r="J180" s="95">
        <v>6</v>
      </c>
      <c r="K180" s="95">
        <v>9</v>
      </c>
      <c r="L180" s="95">
        <v>12</v>
      </c>
      <c r="M180" s="95">
        <v>9</v>
      </c>
      <c r="N180" s="95">
        <v>6</v>
      </c>
      <c r="O180" s="95">
        <v>9</v>
      </c>
      <c r="P180" s="95">
        <v>9</v>
      </c>
      <c r="Q180" s="95"/>
      <c r="R180" s="132"/>
      <c r="S180" s="137">
        <f>IF(E180="","",SUM(G180:Q180)-(R180))</f>
        <v>78</v>
      </c>
      <c r="T180" s="257">
        <f>SUM(S178:S181)+T179</f>
        <v>255</v>
      </c>
      <c r="U180" s="258"/>
      <c r="V180" s="49">
        <f>SUM(G180:I180)</f>
        <v>18</v>
      </c>
    </row>
    <row r="181" spans="1:22" ht="15.75" customHeight="1" x14ac:dyDescent="0.3">
      <c r="A181" s="244"/>
      <c r="B181" s="247"/>
      <c r="C181" s="250"/>
      <c r="D181" s="254"/>
      <c r="E181" s="100">
        <v>50</v>
      </c>
      <c r="F181" s="50" t="s">
        <v>23</v>
      </c>
      <c r="G181" s="96">
        <v>0</v>
      </c>
      <c r="H181" s="96">
        <v>0</v>
      </c>
      <c r="I181" s="96">
        <v>0</v>
      </c>
      <c r="J181" s="96">
        <v>0</v>
      </c>
      <c r="K181" s="96">
        <v>0</v>
      </c>
      <c r="L181" s="96">
        <v>0</v>
      </c>
      <c r="M181" s="96">
        <v>0</v>
      </c>
      <c r="N181" s="96">
        <v>0</v>
      </c>
      <c r="O181" s="96">
        <v>0</v>
      </c>
      <c r="P181" s="96">
        <v>0</v>
      </c>
      <c r="Q181" s="96"/>
      <c r="R181" s="133"/>
      <c r="S181" s="138">
        <f>IF(E181="","",SUM(G181:Q181)-(R181))</f>
        <v>0</v>
      </c>
      <c r="T181" s="259"/>
      <c r="U181" s="260"/>
      <c r="V181" s="49">
        <f>SUM(G181:I181)</f>
        <v>0</v>
      </c>
    </row>
    <row r="182" spans="1:22" ht="15.75" customHeight="1" x14ac:dyDescent="0.25">
      <c r="A182" s="245"/>
      <c r="B182" s="248"/>
      <c r="C182" s="251"/>
      <c r="D182" s="195"/>
      <c r="E182" s="261" t="s">
        <v>24</v>
      </c>
      <c r="F182" s="262"/>
      <c r="G182" s="96">
        <f t="shared" ref="G182:Q182" si="35">SUM(G178:G181)</f>
        <v>39</v>
      </c>
      <c r="H182" s="96">
        <f t="shared" si="35"/>
        <v>12</v>
      </c>
      <c r="I182" s="96">
        <f t="shared" si="35"/>
        <v>0</v>
      </c>
      <c r="J182" s="96">
        <f t="shared" si="35"/>
        <v>24</v>
      </c>
      <c r="K182" s="96">
        <f t="shared" si="35"/>
        <v>33</v>
      </c>
      <c r="L182" s="96">
        <f t="shared" si="35"/>
        <v>36</v>
      </c>
      <c r="M182" s="96">
        <f t="shared" si="35"/>
        <v>30</v>
      </c>
      <c r="N182" s="96">
        <f t="shared" si="35"/>
        <v>21</v>
      </c>
      <c r="O182" s="96">
        <f t="shared" si="35"/>
        <v>27</v>
      </c>
      <c r="P182" s="96">
        <f t="shared" si="35"/>
        <v>30</v>
      </c>
      <c r="Q182" s="96">
        <f t="shared" si="35"/>
        <v>3</v>
      </c>
      <c r="R182" s="133"/>
      <c r="S182" s="139"/>
      <c r="T182" s="111"/>
      <c r="U182" s="112"/>
      <c r="V182" s="51">
        <f>SUM(V178:V181)</f>
        <v>51</v>
      </c>
    </row>
    <row r="183" spans="1:22" ht="15.75" customHeight="1" x14ac:dyDescent="0.3">
      <c r="A183" s="243">
        <v>1</v>
      </c>
      <c r="B183" s="246">
        <v>17</v>
      </c>
      <c r="C183" s="249" t="s">
        <v>123</v>
      </c>
      <c r="D183" s="252" t="s">
        <v>124</v>
      </c>
      <c r="E183" s="101" t="s">
        <v>125</v>
      </c>
      <c r="F183" s="45" t="s">
        <v>19</v>
      </c>
      <c r="G183" s="202"/>
      <c r="H183" s="203">
        <v>12</v>
      </c>
      <c r="I183" s="203">
        <v>6</v>
      </c>
      <c r="J183" s="203">
        <v>9</v>
      </c>
      <c r="K183" s="203">
        <v>15</v>
      </c>
      <c r="L183" s="203">
        <v>15</v>
      </c>
      <c r="M183" s="203">
        <v>9</v>
      </c>
      <c r="N183" s="203">
        <v>6</v>
      </c>
      <c r="O183" s="203">
        <v>6</v>
      </c>
      <c r="P183" s="203">
        <v>9</v>
      </c>
      <c r="Q183" s="93"/>
      <c r="R183" s="131"/>
      <c r="S183" s="136">
        <f>IF(E183="","",SUM(G183:Q183)-(R183))</f>
        <v>87</v>
      </c>
      <c r="T183" s="109" t="s">
        <v>20</v>
      </c>
      <c r="U183" s="264"/>
      <c r="V183" s="46">
        <f>SUM(G183:I183)</f>
        <v>18</v>
      </c>
    </row>
    <row r="184" spans="1:22" ht="15.75" customHeight="1" x14ac:dyDescent="0.3">
      <c r="A184" s="244"/>
      <c r="B184" s="247"/>
      <c r="C184" s="250"/>
      <c r="D184" s="253"/>
      <c r="E184" s="101" t="s">
        <v>126</v>
      </c>
      <c r="F184" s="48" t="s">
        <v>21</v>
      </c>
      <c r="G184" s="204"/>
      <c r="H184" s="205"/>
      <c r="I184" s="205"/>
      <c r="J184" s="205"/>
      <c r="K184" s="205"/>
      <c r="L184" s="205"/>
      <c r="M184" s="205"/>
      <c r="N184" s="205"/>
      <c r="O184" s="205"/>
      <c r="P184" s="205"/>
      <c r="Q184" s="95"/>
      <c r="R184" s="132"/>
      <c r="S184" s="137">
        <f>IF(E184="","",SUM(G184:Q184)-(R184))</f>
        <v>0</v>
      </c>
      <c r="T184" s="110"/>
      <c r="U184" s="265"/>
      <c r="V184" s="49">
        <f>SUM(G184:I184)</f>
        <v>0</v>
      </c>
    </row>
    <row r="185" spans="1:22" ht="15.75" customHeight="1" x14ac:dyDescent="0.3">
      <c r="A185" s="244"/>
      <c r="B185" s="247"/>
      <c r="C185" s="250"/>
      <c r="D185" s="253"/>
      <c r="E185" s="101" t="s">
        <v>127</v>
      </c>
      <c r="F185" s="48" t="s">
        <v>22</v>
      </c>
      <c r="G185" s="204"/>
      <c r="H185" s="205"/>
      <c r="I185" s="205">
        <v>6</v>
      </c>
      <c r="J185" s="205">
        <v>6</v>
      </c>
      <c r="K185" s="205">
        <v>9</v>
      </c>
      <c r="L185" s="205">
        <v>12</v>
      </c>
      <c r="M185" s="205">
        <v>9</v>
      </c>
      <c r="N185" s="205">
        <v>6</v>
      </c>
      <c r="O185" s="205">
        <v>9</v>
      </c>
      <c r="P185" s="205">
        <v>9</v>
      </c>
      <c r="Q185" s="95"/>
      <c r="R185" s="132"/>
      <c r="S185" s="137">
        <f>IF(E185="","",SUM(G185:Q185)-(R185))</f>
        <v>66</v>
      </c>
      <c r="T185" s="257">
        <f>SUM(S183:S186)+T184</f>
        <v>249</v>
      </c>
      <c r="U185" s="258"/>
      <c r="V185" s="49">
        <f>SUM(G185:I185)</f>
        <v>6</v>
      </c>
    </row>
    <row r="186" spans="1:22" ht="15.75" customHeight="1" x14ac:dyDescent="0.3">
      <c r="A186" s="244"/>
      <c r="B186" s="247"/>
      <c r="C186" s="250"/>
      <c r="D186" s="254"/>
      <c r="E186" s="101" t="s">
        <v>128</v>
      </c>
      <c r="F186" s="50" t="s">
        <v>23</v>
      </c>
      <c r="G186" s="206">
        <v>12</v>
      </c>
      <c r="H186" s="207">
        <v>12</v>
      </c>
      <c r="I186" s="207">
        <v>6</v>
      </c>
      <c r="J186" s="207">
        <v>6</v>
      </c>
      <c r="K186" s="207">
        <v>12</v>
      </c>
      <c r="L186" s="207">
        <v>15</v>
      </c>
      <c r="M186" s="207">
        <v>9</v>
      </c>
      <c r="N186" s="207">
        <v>6</v>
      </c>
      <c r="O186" s="207">
        <v>9</v>
      </c>
      <c r="P186" s="207">
        <v>9</v>
      </c>
      <c r="Q186" s="96"/>
      <c r="R186" s="133"/>
      <c r="S186" s="138">
        <f>IF(E186="","",SUM(G186:Q186)-(R186))</f>
        <v>96</v>
      </c>
      <c r="T186" s="259"/>
      <c r="U186" s="260"/>
      <c r="V186" s="49">
        <f>SUM(G186:I186)</f>
        <v>30</v>
      </c>
    </row>
    <row r="187" spans="1:22" ht="15.75" customHeight="1" x14ac:dyDescent="0.25">
      <c r="A187" s="245"/>
      <c r="B187" s="248"/>
      <c r="C187" s="251"/>
      <c r="D187" s="195"/>
      <c r="E187" s="261" t="s">
        <v>24</v>
      </c>
      <c r="F187" s="262"/>
      <c r="G187" s="96">
        <f t="shared" ref="G187:Q187" si="36">SUM(G183:G186)</f>
        <v>12</v>
      </c>
      <c r="H187" s="96">
        <f t="shared" si="36"/>
        <v>24</v>
      </c>
      <c r="I187" s="96">
        <f t="shared" si="36"/>
        <v>18</v>
      </c>
      <c r="J187" s="96">
        <f t="shared" si="36"/>
        <v>21</v>
      </c>
      <c r="K187" s="96">
        <f t="shared" si="36"/>
        <v>36</v>
      </c>
      <c r="L187" s="96">
        <f t="shared" si="36"/>
        <v>42</v>
      </c>
      <c r="M187" s="96">
        <f t="shared" si="36"/>
        <v>27</v>
      </c>
      <c r="N187" s="96">
        <f t="shared" si="36"/>
        <v>18</v>
      </c>
      <c r="O187" s="96">
        <f t="shared" si="36"/>
        <v>24</v>
      </c>
      <c r="P187" s="96">
        <f t="shared" si="36"/>
        <v>27</v>
      </c>
      <c r="Q187" s="96">
        <f t="shared" si="36"/>
        <v>0</v>
      </c>
      <c r="R187" s="133"/>
      <c r="S187" s="139"/>
      <c r="T187" s="111"/>
      <c r="U187" s="112"/>
      <c r="V187" s="51">
        <f>SUM(V183:V186)</f>
        <v>54</v>
      </c>
    </row>
    <row r="188" spans="1:22" ht="15.75" customHeight="1" x14ac:dyDescent="0.3">
      <c r="A188" s="243">
        <v>3</v>
      </c>
      <c r="B188" s="246">
        <v>27</v>
      </c>
      <c r="C188" s="249" t="s">
        <v>299</v>
      </c>
      <c r="D188" s="252" t="s">
        <v>300</v>
      </c>
      <c r="E188" s="100">
        <v>17</v>
      </c>
      <c r="F188" s="45" t="s">
        <v>19</v>
      </c>
      <c r="G188" s="93">
        <v>0</v>
      </c>
      <c r="H188" s="93">
        <v>0</v>
      </c>
      <c r="I188" s="93">
        <v>6</v>
      </c>
      <c r="J188" s="93">
        <v>9</v>
      </c>
      <c r="K188" s="93">
        <v>12</v>
      </c>
      <c r="L188" s="93">
        <v>12</v>
      </c>
      <c r="M188" s="93">
        <v>9</v>
      </c>
      <c r="N188" s="93">
        <v>12</v>
      </c>
      <c r="O188" s="93">
        <v>9</v>
      </c>
      <c r="P188" s="93">
        <v>9</v>
      </c>
      <c r="Q188" s="93"/>
      <c r="R188" s="131">
        <v>1</v>
      </c>
      <c r="S188" s="136">
        <f>IF(E188="","",SUM(G188:Q188)-(R188))</f>
        <v>77</v>
      </c>
      <c r="T188" s="109" t="s">
        <v>20</v>
      </c>
      <c r="U188" s="255"/>
      <c r="V188" s="46">
        <f>SUM(G188:I188)</f>
        <v>6</v>
      </c>
    </row>
    <row r="189" spans="1:22" ht="15.75" customHeight="1" x14ac:dyDescent="0.3">
      <c r="A189" s="244"/>
      <c r="B189" s="247"/>
      <c r="C189" s="250"/>
      <c r="D189" s="253"/>
      <c r="E189" s="100">
        <v>40</v>
      </c>
      <c r="F189" s="48" t="s">
        <v>21</v>
      </c>
      <c r="G189" s="95">
        <v>0</v>
      </c>
      <c r="H189" s="95">
        <v>9</v>
      </c>
      <c r="I189" s="95">
        <v>0</v>
      </c>
      <c r="J189" s="95">
        <v>9</v>
      </c>
      <c r="K189" s="95">
        <v>12</v>
      </c>
      <c r="L189" s="95">
        <v>12</v>
      </c>
      <c r="M189" s="95">
        <v>9</v>
      </c>
      <c r="N189" s="95">
        <v>9</v>
      </c>
      <c r="O189" s="95">
        <v>6</v>
      </c>
      <c r="P189" s="95">
        <v>9</v>
      </c>
      <c r="Q189" s="95"/>
      <c r="R189" s="132"/>
      <c r="S189" s="137">
        <f>IF(E189="","",SUM(G189:Q189)-(R189))</f>
        <v>75</v>
      </c>
      <c r="T189" s="110"/>
      <c r="U189" s="256"/>
      <c r="V189" s="49">
        <f>SUM(G189:I189)</f>
        <v>9</v>
      </c>
    </row>
    <row r="190" spans="1:22" ht="15.75" customHeight="1" x14ac:dyDescent="0.3">
      <c r="A190" s="244"/>
      <c r="B190" s="247"/>
      <c r="C190" s="250"/>
      <c r="D190" s="253"/>
      <c r="E190" s="100">
        <v>13</v>
      </c>
      <c r="F190" s="48" t="s">
        <v>22</v>
      </c>
      <c r="G190" s="95">
        <v>0</v>
      </c>
      <c r="H190" s="95">
        <v>9</v>
      </c>
      <c r="I190" s="95">
        <v>6</v>
      </c>
      <c r="J190" s="95">
        <v>6</v>
      </c>
      <c r="K190" s="95">
        <v>12</v>
      </c>
      <c r="L190" s="95">
        <v>12</v>
      </c>
      <c r="M190" s="95">
        <v>12</v>
      </c>
      <c r="N190" s="95">
        <v>9</v>
      </c>
      <c r="O190" s="95">
        <v>6</v>
      </c>
      <c r="P190" s="95">
        <v>9</v>
      </c>
      <c r="Q190" s="95"/>
      <c r="R190" s="132"/>
      <c r="S190" s="137">
        <f>IF(E190="","",SUM(G190:Q190)-(R190))</f>
        <v>81</v>
      </c>
      <c r="T190" s="257">
        <f>SUM(S188:S191)+T189</f>
        <v>233</v>
      </c>
      <c r="U190" s="258"/>
      <c r="V190" s="49">
        <f>SUM(G190:I190)</f>
        <v>15</v>
      </c>
    </row>
    <row r="191" spans="1:22" ht="15.75" customHeight="1" x14ac:dyDescent="0.3">
      <c r="A191" s="244"/>
      <c r="B191" s="247"/>
      <c r="C191" s="250"/>
      <c r="D191" s="254"/>
      <c r="E191" s="100">
        <v>44</v>
      </c>
      <c r="F191" s="50" t="s">
        <v>23</v>
      </c>
      <c r="G191" s="96">
        <v>0</v>
      </c>
      <c r="H191" s="96">
        <v>0</v>
      </c>
      <c r="I191" s="96">
        <v>0</v>
      </c>
      <c r="J191" s="96">
        <v>0</v>
      </c>
      <c r="K191" s="96">
        <v>0</v>
      </c>
      <c r="L191" s="96">
        <v>0</v>
      </c>
      <c r="M191" s="96">
        <v>0</v>
      </c>
      <c r="N191" s="96">
        <v>0</v>
      </c>
      <c r="O191" s="96">
        <v>0</v>
      </c>
      <c r="P191" s="96">
        <v>0</v>
      </c>
      <c r="Q191" s="96">
        <v>0</v>
      </c>
      <c r="R191" s="133"/>
      <c r="S191" s="138">
        <f>IF(E191="","",SUM(G191:Q191)-(R191))</f>
        <v>0</v>
      </c>
      <c r="T191" s="259"/>
      <c r="U191" s="260"/>
      <c r="V191" s="49">
        <f>SUM(G191:I191)</f>
        <v>0</v>
      </c>
    </row>
    <row r="192" spans="1:22" ht="15.75" customHeight="1" x14ac:dyDescent="0.25">
      <c r="A192" s="245"/>
      <c r="B192" s="248"/>
      <c r="C192" s="251"/>
      <c r="D192" s="195"/>
      <c r="E192" s="261" t="s">
        <v>24</v>
      </c>
      <c r="F192" s="262"/>
      <c r="G192" s="96">
        <f t="shared" ref="G192:Q192" si="37">SUM(G188:G191)</f>
        <v>0</v>
      </c>
      <c r="H192" s="96">
        <f t="shared" si="37"/>
        <v>18</v>
      </c>
      <c r="I192" s="96">
        <f t="shared" si="37"/>
        <v>12</v>
      </c>
      <c r="J192" s="96">
        <f t="shared" si="37"/>
        <v>24</v>
      </c>
      <c r="K192" s="96">
        <f t="shared" si="37"/>
        <v>36</v>
      </c>
      <c r="L192" s="96">
        <f t="shared" si="37"/>
        <v>36</v>
      </c>
      <c r="M192" s="96">
        <f t="shared" si="37"/>
        <v>30</v>
      </c>
      <c r="N192" s="96">
        <f t="shared" si="37"/>
        <v>30</v>
      </c>
      <c r="O192" s="96">
        <f t="shared" si="37"/>
        <v>21</v>
      </c>
      <c r="P192" s="96">
        <f t="shared" si="37"/>
        <v>27</v>
      </c>
      <c r="Q192" s="96">
        <f t="shared" si="37"/>
        <v>0</v>
      </c>
      <c r="R192" s="133"/>
      <c r="S192" s="139"/>
      <c r="T192" s="111"/>
      <c r="U192" s="112"/>
      <c r="V192" s="51">
        <f>SUM(V188:V191)</f>
        <v>30</v>
      </c>
    </row>
    <row r="193" spans="1:22" ht="15.75" customHeight="1" x14ac:dyDescent="0.3">
      <c r="A193" s="243">
        <v>26</v>
      </c>
      <c r="B193" s="246">
        <v>5</v>
      </c>
      <c r="C193" s="249" t="s">
        <v>135</v>
      </c>
      <c r="D193" s="252" t="s">
        <v>136</v>
      </c>
      <c r="E193" s="100">
        <v>28</v>
      </c>
      <c r="F193" s="45" t="s">
        <v>19</v>
      </c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132"/>
      <c r="S193" s="136">
        <f>IF(E193="","",SUM(G193:Q193)-(R193))</f>
        <v>0</v>
      </c>
      <c r="T193" s="109" t="s">
        <v>20</v>
      </c>
      <c r="U193" s="268"/>
      <c r="V193" s="46">
        <f>SUM(G193:I193)</f>
        <v>0</v>
      </c>
    </row>
    <row r="194" spans="1:22" ht="15.75" customHeight="1" x14ac:dyDescent="0.3">
      <c r="A194" s="244"/>
      <c r="B194" s="247"/>
      <c r="C194" s="250"/>
      <c r="D194" s="253"/>
      <c r="E194" s="100">
        <v>62</v>
      </c>
      <c r="F194" s="48" t="s">
        <v>21</v>
      </c>
      <c r="G194" s="95">
        <v>18</v>
      </c>
      <c r="H194" s="95">
        <v>0</v>
      </c>
      <c r="I194" s="95">
        <v>6</v>
      </c>
      <c r="J194" s="95">
        <v>9</v>
      </c>
      <c r="K194" s="95">
        <v>0</v>
      </c>
      <c r="L194" s="95">
        <v>12</v>
      </c>
      <c r="M194" s="95">
        <v>9</v>
      </c>
      <c r="N194" s="95">
        <v>6</v>
      </c>
      <c r="O194" s="95">
        <v>9</v>
      </c>
      <c r="P194" s="95">
        <v>9</v>
      </c>
      <c r="Q194" s="95"/>
      <c r="R194" s="132"/>
      <c r="S194" s="137">
        <f>IF(E194="","",SUM(G194:Q194)-(R194))</f>
        <v>78</v>
      </c>
      <c r="T194" s="110"/>
      <c r="U194" s="269"/>
      <c r="V194" s="49">
        <f>SUM(G194:I194)</f>
        <v>24</v>
      </c>
    </row>
    <row r="195" spans="1:22" ht="15.75" customHeight="1" x14ac:dyDescent="0.3">
      <c r="A195" s="244"/>
      <c r="B195" s="247"/>
      <c r="C195" s="250"/>
      <c r="D195" s="253"/>
      <c r="E195" s="100">
        <v>9</v>
      </c>
      <c r="F195" s="48" t="s">
        <v>22</v>
      </c>
      <c r="G195" s="95">
        <v>18</v>
      </c>
      <c r="H195" s="95">
        <v>0</v>
      </c>
      <c r="I195" s="95">
        <v>6</v>
      </c>
      <c r="J195" s="95">
        <v>6</v>
      </c>
      <c r="K195" s="95">
        <v>0</v>
      </c>
      <c r="L195" s="95">
        <v>12</v>
      </c>
      <c r="M195" s="95">
        <v>9</v>
      </c>
      <c r="N195" s="95">
        <v>0</v>
      </c>
      <c r="O195" s="95">
        <v>9</v>
      </c>
      <c r="P195" s="95">
        <v>9</v>
      </c>
      <c r="Q195" s="95"/>
      <c r="R195" s="132"/>
      <c r="S195" s="137">
        <f>IF(E195="","",SUM(G195:Q195)-(R195))</f>
        <v>69</v>
      </c>
      <c r="T195" s="257">
        <f>SUM(S193:S196)+T194</f>
        <v>228</v>
      </c>
      <c r="U195" s="258"/>
      <c r="V195" s="49">
        <f>SUM(G195:I195)</f>
        <v>24</v>
      </c>
    </row>
    <row r="196" spans="1:22" ht="15.75" customHeight="1" x14ac:dyDescent="0.3">
      <c r="A196" s="244"/>
      <c r="B196" s="247"/>
      <c r="C196" s="250"/>
      <c r="D196" s="254"/>
      <c r="E196" s="100">
        <v>89</v>
      </c>
      <c r="F196" s="50" t="s">
        <v>23</v>
      </c>
      <c r="G196" s="96">
        <v>15</v>
      </c>
      <c r="H196" s="96">
        <v>0</v>
      </c>
      <c r="I196" s="96">
        <v>6</v>
      </c>
      <c r="J196" s="96">
        <v>9</v>
      </c>
      <c r="K196" s="96">
        <v>0</v>
      </c>
      <c r="L196" s="96">
        <v>15</v>
      </c>
      <c r="M196" s="96">
        <v>9</v>
      </c>
      <c r="N196" s="96">
        <v>6</v>
      </c>
      <c r="O196" s="96">
        <v>9</v>
      </c>
      <c r="P196" s="96">
        <v>12</v>
      </c>
      <c r="Q196" s="96"/>
      <c r="R196" s="133"/>
      <c r="S196" s="138">
        <f>IF(E196="","",SUM(G196:Q196)-(R196))</f>
        <v>81</v>
      </c>
      <c r="T196" s="259"/>
      <c r="U196" s="260"/>
      <c r="V196" s="49">
        <f>SUM(G196:I196)</f>
        <v>21</v>
      </c>
    </row>
    <row r="197" spans="1:22" ht="15.75" customHeight="1" x14ac:dyDescent="0.25">
      <c r="A197" s="245"/>
      <c r="B197" s="248"/>
      <c r="C197" s="251"/>
      <c r="D197" s="195"/>
      <c r="E197" s="261" t="s">
        <v>24</v>
      </c>
      <c r="F197" s="262"/>
      <c r="G197" s="96">
        <f t="shared" ref="G197:Q197" si="38">SUM(G193:G196)</f>
        <v>51</v>
      </c>
      <c r="H197" s="96">
        <f t="shared" si="38"/>
        <v>0</v>
      </c>
      <c r="I197" s="96">
        <f t="shared" si="38"/>
        <v>18</v>
      </c>
      <c r="J197" s="96">
        <f t="shared" si="38"/>
        <v>24</v>
      </c>
      <c r="K197" s="96">
        <f t="shared" si="38"/>
        <v>0</v>
      </c>
      <c r="L197" s="96">
        <f t="shared" si="38"/>
        <v>39</v>
      </c>
      <c r="M197" s="96">
        <f t="shared" si="38"/>
        <v>27</v>
      </c>
      <c r="N197" s="96">
        <f t="shared" si="38"/>
        <v>12</v>
      </c>
      <c r="O197" s="96">
        <f t="shared" si="38"/>
        <v>27</v>
      </c>
      <c r="P197" s="96">
        <f t="shared" si="38"/>
        <v>30</v>
      </c>
      <c r="Q197" s="96">
        <f t="shared" si="38"/>
        <v>0</v>
      </c>
      <c r="R197" s="133"/>
      <c r="S197" s="139"/>
      <c r="T197" s="111"/>
      <c r="U197" s="112"/>
      <c r="V197" s="51">
        <f>SUM(V193:V196)</f>
        <v>69</v>
      </c>
    </row>
    <row r="198" spans="1:22" ht="15.75" customHeight="1" x14ac:dyDescent="0.3">
      <c r="A198" s="243">
        <v>14</v>
      </c>
      <c r="B198" s="246">
        <v>45</v>
      </c>
      <c r="C198" s="249" t="s">
        <v>157</v>
      </c>
      <c r="D198" s="252" t="s">
        <v>158</v>
      </c>
      <c r="E198" s="100">
        <v>122</v>
      </c>
      <c r="F198" s="45" t="s">
        <v>19</v>
      </c>
      <c r="G198" s="93">
        <v>0</v>
      </c>
      <c r="H198" s="93">
        <v>0</v>
      </c>
      <c r="I198" s="93">
        <v>0</v>
      </c>
      <c r="J198" s="93">
        <v>0</v>
      </c>
      <c r="K198" s="93">
        <v>0</v>
      </c>
      <c r="L198" s="93">
        <v>15</v>
      </c>
      <c r="M198" s="93">
        <v>9</v>
      </c>
      <c r="N198" s="93">
        <v>0</v>
      </c>
      <c r="O198" s="93">
        <v>0</v>
      </c>
      <c r="P198" s="93">
        <v>9</v>
      </c>
      <c r="Q198" s="93"/>
      <c r="R198" s="131"/>
      <c r="S198" s="136">
        <f>IF(E198="","",SUM(G198:Q198)-(R198))</f>
        <v>33</v>
      </c>
      <c r="T198" s="109" t="s">
        <v>20</v>
      </c>
      <c r="U198" s="255"/>
      <c r="V198" s="46">
        <f>SUM(G198:I198)</f>
        <v>0</v>
      </c>
    </row>
    <row r="199" spans="1:22" ht="15.75" customHeight="1" x14ac:dyDescent="0.3">
      <c r="A199" s="244"/>
      <c r="B199" s="247"/>
      <c r="C199" s="250"/>
      <c r="D199" s="253"/>
      <c r="E199" s="100">
        <v>2</v>
      </c>
      <c r="F199" s="48" t="s">
        <v>21</v>
      </c>
      <c r="G199" s="95">
        <v>12</v>
      </c>
      <c r="H199" s="95">
        <v>9</v>
      </c>
      <c r="I199" s="95">
        <v>0</v>
      </c>
      <c r="J199" s="95">
        <v>0</v>
      </c>
      <c r="K199" s="95">
        <v>9</v>
      </c>
      <c r="L199" s="95">
        <v>12</v>
      </c>
      <c r="M199" s="95">
        <v>9</v>
      </c>
      <c r="N199" s="95">
        <v>0</v>
      </c>
      <c r="O199" s="95">
        <v>9</v>
      </c>
      <c r="P199" s="95">
        <v>9</v>
      </c>
      <c r="Q199" s="95"/>
      <c r="R199" s="132"/>
      <c r="S199" s="137">
        <f>IF(E199="","",SUM(G199:Q199)-(R199))</f>
        <v>69</v>
      </c>
      <c r="T199" s="110"/>
      <c r="U199" s="256"/>
      <c r="V199" s="49">
        <f>SUM(G199:I199)</f>
        <v>21</v>
      </c>
    </row>
    <row r="200" spans="1:22" ht="15.75" customHeight="1" x14ac:dyDescent="0.3">
      <c r="A200" s="244"/>
      <c r="B200" s="247"/>
      <c r="C200" s="250"/>
      <c r="D200" s="253"/>
      <c r="E200" s="100">
        <v>46</v>
      </c>
      <c r="F200" s="48" t="s">
        <v>22</v>
      </c>
      <c r="G200" s="95">
        <v>0</v>
      </c>
      <c r="H200" s="95">
        <v>9</v>
      </c>
      <c r="I200" s="95">
        <v>0</v>
      </c>
      <c r="J200" s="95">
        <v>0</v>
      </c>
      <c r="K200" s="95">
        <v>12</v>
      </c>
      <c r="L200" s="95">
        <v>12</v>
      </c>
      <c r="M200" s="95">
        <v>9</v>
      </c>
      <c r="N200" s="95">
        <v>6</v>
      </c>
      <c r="O200" s="95">
        <v>0</v>
      </c>
      <c r="P200" s="95">
        <v>9</v>
      </c>
      <c r="Q200" s="95"/>
      <c r="R200" s="132"/>
      <c r="S200" s="137">
        <f>IF(E200="","",SUM(G200:Q200)-(R200))</f>
        <v>57</v>
      </c>
      <c r="T200" s="257">
        <f>SUM(S198:S201)+T199</f>
        <v>225</v>
      </c>
      <c r="U200" s="258"/>
      <c r="V200" s="49">
        <f>SUM(G200:I200)</f>
        <v>9</v>
      </c>
    </row>
    <row r="201" spans="1:22" ht="15.75" customHeight="1" x14ac:dyDescent="0.3">
      <c r="A201" s="244"/>
      <c r="B201" s="247"/>
      <c r="C201" s="250"/>
      <c r="D201" s="254"/>
      <c r="E201" s="100">
        <v>77</v>
      </c>
      <c r="F201" s="50" t="s">
        <v>23</v>
      </c>
      <c r="G201" s="96">
        <v>12</v>
      </c>
      <c r="H201" s="96">
        <v>0</v>
      </c>
      <c r="I201" s="96">
        <v>0</v>
      </c>
      <c r="J201" s="96">
        <v>6</v>
      </c>
      <c r="K201" s="96">
        <v>9</v>
      </c>
      <c r="L201" s="96">
        <v>12</v>
      </c>
      <c r="M201" s="96">
        <v>9</v>
      </c>
      <c r="N201" s="96">
        <v>0</v>
      </c>
      <c r="O201" s="96">
        <v>9</v>
      </c>
      <c r="P201" s="96">
        <v>9</v>
      </c>
      <c r="Q201" s="96"/>
      <c r="R201" s="133"/>
      <c r="S201" s="138">
        <f>IF(E201="","",SUM(G201:Q201)-(R201))</f>
        <v>66</v>
      </c>
      <c r="T201" s="259"/>
      <c r="U201" s="260"/>
      <c r="V201" s="49">
        <f>SUM(G201:I201)</f>
        <v>12</v>
      </c>
    </row>
    <row r="202" spans="1:22" ht="15.75" customHeight="1" x14ac:dyDescent="0.25">
      <c r="A202" s="245"/>
      <c r="B202" s="248"/>
      <c r="C202" s="251"/>
      <c r="D202" s="195"/>
      <c r="E202" s="261" t="s">
        <v>24</v>
      </c>
      <c r="F202" s="262"/>
      <c r="G202" s="96">
        <f t="shared" ref="G202:Q202" si="39">SUM(G198:G201)</f>
        <v>24</v>
      </c>
      <c r="H202" s="96">
        <f t="shared" si="39"/>
        <v>18</v>
      </c>
      <c r="I202" s="96">
        <f t="shared" si="39"/>
        <v>0</v>
      </c>
      <c r="J202" s="96">
        <f t="shared" si="39"/>
        <v>6</v>
      </c>
      <c r="K202" s="96">
        <f t="shared" si="39"/>
        <v>30</v>
      </c>
      <c r="L202" s="96">
        <f t="shared" si="39"/>
        <v>51</v>
      </c>
      <c r="M202" s="96">
        <f t="shared" si="39"/>
        <v>36</v>
      </c>
      <c r="N202" s="96">
        <f t="shared" si="39"/>
        <v>6</v>
      </c>
      <c r="O202" s="96">
        <f t="shared" si="39"/>
        <v>18</v>
      </c>
      <c r="P202" s="96">
        <f t="shared" si="39"/>
        <v>36</v>
      </c>
      <c r="Q202" s="96">
        <f t="shared" si="39"/>
        <v>0</v>
      </c>
      <c r="R202" s="133"/>
      <c r="S202" s="139"/>
      <c r="T202" s="111"/>
      <c r="U202" s="112"/>
      <c r="V202" s="51">
        <f>SUM(V198:V201)</f>
        <v>42</v>
      </c>
    </row>
    <row r="203" spans="1:22" ht="15.75" customHeight="1" x14ac:dyDescent="0.3">
      <c r="A203" s="243">
        <v>13</v>
      </c>
      <c r="B203" s="246">
        <v>19</v>
      </c>
      <c r="C203" s="249" t="s">
        <v>157</v>
      </c>
      <c r="D203" s="252" t="s">
        <v>158</v>
      </c>
      <c r="E203" s="100">
        <v>15</v>
      </c>
      <c r="F203" s="45" t="s">
        <v>19</v>
      </c>
      <c r="G203" s="93">
        <v>12</v>
      </c>
      <c r="H203" s="93">
        <v>0</v>
      </c>
      <c r="I203" s="93">
        <v>0</v>
      </c>
      <c r="J203" s="93">
        <v>0</v>
      </c>
      <c r="K203" s="93">
        <v>0</v>
      </c>
      <c r="L203" s="93">
        <v>15</v>
      </c>
      <c r="M203" s="93">
        <v>9</v>
      </c>
      <c r="N203" s="93">
        <v>0</v>
      </c>
      <c r="O203" s="93">
        <v>9</v>
      </c>
      <c r="P203" s="93">
        <v>9</v>
      </c>
      <c r="Q203" s="93"/>
      <c r="R203" s="131"/>
      <c r="S203" s="136">
        <f>IF(E203="","",SUM(G203:Q203)-(R203))</f>
        <v>54</v>
      </c>
      <c r="T203" s="109" t="s">
        <v>20</v>
      </c>
      <c r="U203" s="255"/>
      <c r="V203" s="46">
        <f>SUM(G203:I203)</f>
        <v>12</v>
      </c>
    </row>
    <row r="204" spans="1:22" ht="15.75" customHeight="1" x14ac:dyDescent="0.3">
      <c r="A204" s="244"/>
      <c r="B204" s="247"/>
      <c r="C204" s="250"/>
      <c r="D204" s="253"/>
      <c r="E204" s="100">
        <v>51</v>
      </c>
      <c r="F204" s="48" t="s">
        <v>21</v>
      </c>
      <c r="G204" s="95">
        <v>0</v>
      </c>
      <c r="H204" s="95">
        <v>9</v>
      </c>
      <c r="I204" s="95">
        <v>0</v>
      </c>
      <c r="J204" s="95">
        <v>0</v>
      </c>
      <c r="K204" s="95">
        <v>0</v>
      </c>
      <c r="L204" s="95">
        <v>15</v>
      </c>
      <c r="M204" s="95">
        <v>9</v>
      </c>
      <c r="N204" s="95">
        <v>0</v>
      </c>
      <c r="O204" s="95">
        <v>9</v>
      </c>
      <c r="P204" s="95">
        <v>9</v>
      </c>
      <c r="Q204" s="95"/>
      <c r="R204" s="132"/>
      <c r="S204" s="137">
        <f>IF(E204="","",SUM(G204:Q204)-(R204))</f>
        <v>51</v>
      </c>
      <c r="T204" s="110"/>
      <c r="U204" s="256"/>
      <c r="V204" s="49">
        <f>SUM(G204:I204)</f>
        <v>9</v>
      </c>
    </row>
    <row r="205" spans="1:22" ht="15.75" customHeight="1" x14ac:dyDescent="0.3">
      <c r="A205" s="244"/>
      <c r="B205" s="247"/>
      <c r="C205" s="250"/>
      <c r="D205" s="253"/>
      <c r="E205" s="100">
        <v>40</v>
      </c>
      <c r="F205" s="48" t="s">
        <v>22</v>
      </c>
      <c r="G205" s="95">
        <v>12</v>
      </c>
      <c r="H205" s="95">
        <v>0</v>
      </c>
      <c r="I205" s="95">
        <v>0</v>
      </c>
      <c r="J205" s="95">
        <v>0</v>
      </c>
      <c r="K205" s="95">
        <v>0</v>
      </c>
      <c r="L205" s="95">
        <v>15</v>
      </c>
      <c r="M205" s="95">
        <v>9</v>
      </c>
      <c r="N205" s="95">
        <v>12</v>
      </c>
      <c r="O205" s="95">
        <v>9</v>
      </c>
      <c r="P205" s="95">
        <v>9</v>
      </c>
      <c r="Q205" s="95"/>
      <c r="R205" s="132"/>
      <c r="S205" s="137">
        <f>IF(E205="","",SUM(G205:Q205)-(R205))</f>
        <v>66</v>
      </c>
      <c r="T205" s="257">
        <f>SUM(S203:S206)+T204</f>
        <v>216</v>
      </c>
      <c r="U205" s="258"/>
      <c r="V205" s="49">
        <f>SUM(G205:I205)</f>
        <v>12</v>
      </c>
    </row>
    <row r="206" spans="1:22" ht="15.75" customHeight="1" x14ac:dyDescent="0.3">
      <c r="A206" s="244"/>
      <c r="B206" s="247"/>
      <c r="C206" s="250"/>
      <c r="D206" s="254"/>
      <c r="E206" s="100">
        <v>72</v>
      </c>
      <c r="F206" s="50" t="s">
        <v>23</v>
      </c>
      <c r="G206" s="96">
        <v>0</v>
      </c>
      <c r="H206" s="96">
        <v>0</v>
      </c>
      <c r="I206" s="96">
        <v>0</v>
      </c>
      <c r="J206" s="96">
        <v>0</v>
      </c>
      <c r="K206" s="96">
        <v>0</v>
      </c>
      <c r="L206" s="96">
        <v>15</v>
      </c>
      <c r="M206" s="96">
        <v>9</v>
      </c>
      <c r="N206" s="96">
        <v>9</v>
      </c>
      <c r="O206" s="96">
        <v>0</v>
      </c>
      <c r="P206" s="96">
        <v>12</v>
      </c>
      <c r="Q206" s="96"/>
      <c r="R206" s="133"/>
      <c r="S206" s="138">
        <f>IF(E206="","",SUM(G206:Q206)-(R206))</f>
        <v>45</v>
      </c>
      <c r="T206" s="259"/>
      <c r="U206" s="260"/>
      <c r="V206" s="49">
        <f>SUM(G206:I206)</f>
        <v>0</v>
      </c>
    </row>
    <row r="207" spans="1:22" ht="15.75" customHeight="1" x14ac:dyDescent="0.25">
      <c r="A207" s="245"/>
      <c r="B207" s="248"/>
      <c r="C207" s="251"/>
      <c r="D207" s="195"/>
      <c r="E207" s="261" t="s">
        <v>24</v>
      </c>
      <c r="F207" s="262"/>
      <c r="G207" s="96">
        <f t="shared" ref="G207:Q207" si="40">SUM(G203:G206)</f>
        <v>24</v>
      </c>
      <c r="H207" s="96">
        <f t="shared" si="40"/>
        <v>9</v>
      </c>
      <c r="I207" s="96">
        <f t="shared" si="40"/>
        <v>0</v>
      </c>
      <c r="J207" s="96">
        <f t="shared" si="40"/>
        <v>0</v>
      </c>
      <c r="K207" s="96">
        <f t="shared" si="40"/>
        <v>0</v>
      </c>
      <c r="L207" s="96">
        <f t="shared" si="40"/>
        <v>60</v>
      </c>
      <c r="M207" s="96">
        <f t="shared" si="40"/>
        <v>36</v>
      </c>
      <c r="N207" s="96">
        <f t="shared" si="40"/>
        <v>21</v>
      </c>
      <c r="O207" s="96">
        <f t="shared" si="40"/>
        <v>27</v>
      </c>
      <c r="P207" s="96">
        <f t="shared" si="40"/>
        <v>39</v>
      </c>
      <c r="Q207" s="96">
        <f t="shared" si="40"/>
        <v>0</v>
      </c>
      <c r="R207" s="133"/>
      <c r="S207" s="139"/>
      <c r="T207" s="111"/>
      <c r="U207" s="112"/>
      <c r="V207" s="51">
        <f>SUM(V203:V206)</f>
        <v>33</v>
      </c>
    </row>
    <row r="208" spans="1:22" ht="15.75" customHeight="1" x14ac:dyDescent="0.3">
      <c r="A208" s="243">
        <v>40</v>
      </c>
      <c r="B208" s="246">
        <v>3</v>
      </c>
      <c r="C208" s="249" t="s">
        <v>133</v>
      </c>
      <c r="D208" s="252" t="s">
        <v>134</v>
      </c>
      <c r="E208" s="100">
        <v>74</v>
      </c>
      <c r="F208" s="45" t="s">
        <v>19</v>
      </c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131"/>
      <c r="S208" s="136">
        <f>IF(E208="","",SUM(G208:Q208)-(R208))</f>
        <v>0</v>
      </c>
      <c r="T208" s="109" t="s">
        <v>20</v>
      </c>
      <c r="U208" s="255"/>
      <c r="V208" s="46">
        <f>SUM(G208:I208)</f>
        <v>0</v>
      </c>
    </row>
    <row r="209" spans="1:22" ht="15.75" customHeight="1" x14ac:dyDescent="0.3">
      <c r="A209" s="244"/>
      <c r="B209" s="247"/>
      <c r="C209" s="250"/>
      <c r="D209" s="253"/>
      <c r="E209" s="100">
        <v>122</v>
      </c>
      <c r="F209" s="48" t="s">
        <v>21</v>
      </c>
      <c r="G209" s="95">
        <v>15</v>
      </c>
      <c r="H209" s="95">
        <v>12</v>
      </c>
      <c r="I209" s="95"/>
      <c r="J209" s="95">
        <v>6</v>
      </c>
      <c r="K209" s="95">
        <v>12</v>
      </c>
      <c r="L209" s="95">
        <v>15</v>
      </c>
      <c r="M209" s="95">
        <v>9</v>
      </c>
      <c r="N209" s="95">
        <v>6</v>
      </c>
      <c r="O209" s="95">
        <v>9</v>
      </c>
      <c r="P209" s="95">
        <v>9</v>
      </c>
      <c r="Q209" s="95"/>
      <c r="R209" s="132"/>
      <c r="S209" s="137">
        <f>IF(E209="","",SUM(G209:Q209)-(R209))</f>
        <v>93</v>
      </c>
      <c r="T209" s="110"/>
      <c r="U209" s="256"/>
      <c r="V209" s="49">
        <f>SUM(G209:I209)</f>
        <v>27</v>
      </c>
    </row>
    <row r="210" spans="1:22" ht="15.75" customHeight="1" x14ac:dyDescent="0.3">
      <c r="A210" s="244"/>
      <c r="B210" s="247"/>
      <c r="C210" s="250"/>
      <c r="D210" s="253"/>
      <c r="E210" s="100">
        <v>133</v>
      </c>
      <c r="F210" s="48" t="s">
        <v>22</v>
      </c>
      <c r="G210" s="95"/>
      <c r="H210" s="95">
        <v>9</v>
      </c>
      <c r="I210" s="95">
        <v>6</v>
      </c>
      <c r="J210" s="95">
        <v>6</v>
      </c>
      <c r="K210" s="95">
        <v>12</v>
      </c>
      <c r="L210" s="95">
        <v>12</v>
      </c>
      <c r="M210" s="95">
        <v>9</v>
      </c>
      <c r="N210" s="95">
        <v>9</v>
      </c>
      <c r="O210" s="95">
        <v>9</v>
      </c>
      <c r="P210" s="95">
        <v>6</v>
      </c>
      <c r="Q210" s="95"/>
      <c r="R210" s="132"/>
      <c r="S210" s="137">
        <f>IF(E210="","",SUM(G210:Q210)-(R210))</f>
        <v>78</v>
      </c>
      <c r="T210" s="257">
        <f>SUM(S208:S211)+T209</f>
        <v>171</v>
      </c>
      <c r="U210" s="258"/>
      <c r="V210" s="49">
        <f>SUM(G210:I210)</f>
        <v>15</v>
      </c>
    </row>
    <row r="211" spans="1:22" ht="15.75" customHeight="1" x14ac:dyDescent="0.3">
      <c r="A211" s="244"/>
      <c r="B211" s="247"/>
      <c r="C211" s="250"/>
      <c r="D211" s="254"/>
      <c r="E211" s="100">
        <v>71</v>
      </c>
      <c r="F211" s="50" t="s">
        <v>23</v>
      </c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133"/>
      <c r="S211" s="138">
        <f>IF(E211="","",SUM(G211:Q211)-(R211))</f>
        <v>0</v>
      </c>
      <c r="T211" s="259"/>
      <c r="U211" s="260"/>
      <c r="V211" s="49">
        <f>SUM(G211:I211)</f>
        <v>0</v>
      </c>
    </row>
    <row r="212" spans="1:22" ht="15.75" customHeight="1" x14ac:dyDescent="0.25">
      <c r="A212" s="245"/>
      <c r="B212" s="248"/>
      <c r="C212" s="251"/>
      <c r="D212" s="195"/>
      <c r="E212" s="261" t="s">
        <v>24</v>
      </c>
      <c r="F212" s="262"/>
      <c r="G212" s="96">
        <f t="shared" ref="G212:Q212" si="41">SUM(G208:G211)</f>
        <v>15</v>
      </c>
      <c r="H212" s="96">
        <f t="shared" si="41"/>
        <v>21</v>
      </c>
      <c r="I212" s="96">
        <f t="shared" si="41"/>
        <v>6</v>
      </c>
      <c r="J212" s="96">
        <f t="shared" si="41"/>
        <v>12</v>
      </c>
      <c r="K212" s="96">
        <f t="shared" si="41"/>
        <v>24</v>
      </c>
      <c r="L212" s="96">
        <f t="shared" si="41"/>
        <v>27</v>
      </c>
      <c r="M212" s="96">
        <f t="shared" si="41"/>
        <v>18</v>
      </c>
      <c r="N212" s="96">
        <f t="shared" si="41"/>
        <v>15</v>
      </c>
      <c r="O212" s="96">
        <f t="shared" si="41"/>
        <v>18</v>
      </c>
      <c r="P212" s="96">
        <f t="shared" si="41"/>
        <v>15</v>
      </c>
      <c r="Q212" s="96">
        <f t="shared" si="41"/>
        <v>0</v>
      </c>
      <c r="R212" s="133"/>
      <c r="S212" s="139"/>
      <c r="T212" s="111"/>
      <c r="U212" s="112"/>
      <c r="V212" s="51">
        <f>SUM(V208:V211)</f>
        <v>42</v>
      </c>
    </row>
    <row r="213" spans="1:22" ht="15.75" customHeight="1" x14ac:dyDescent="0.3">
      <c r="A213" s="243">
        <v>27</v>
      </c>
      <c r="B213" s="246">
        <v>20</v>
      </c>
      <c r="C213" s="249" t="s">
        <v>159</v>
      </c>
      <c r="D213" s="252" t="s">
        <v>160</v>
      </c>
      <c r="E213" s="100">
        <v>26</v>
      </c>
      <c r="F213" s="45" t="s">
        <v>19</v>
      </c>
      <c r="G213" s="93">
        <v>15</v>
      </c>
      <c r="H213" s="93">
        <v>0</v>
      </c>
      <c r="I213" s="93">
        <v>0</v>
      </c>
      <c r="J213" s="93">
        <v>9</v>
      </c>
      <c r="K213" s="93">
        <v>0</v>
      </c>
      <c r="L213" s="93">
        <v>15</v>
      </c>
      <c r="M213" s="93">
        <v>9</v>
      </c>
      <c r="N213" s="93">
        <v>6</v>
      </c>
      <c r="O213" s="93">
        <v>9</v>
      </c>
      <c r="P213" s="93">
        <v>9</v>
      </c>
      <c r="Q213" s="93"/>
      <c r="R213" s="131"/>
      <c r="S213" s="136">
        <f>IF(E213="","",SUM(G213:Q213)-(R213))</f>
        <v>72</v>
      </c>
      <c r="T213" s="109" t="s">
        <v>20</v>
      </c>
      <c r="U213" s="255"/>
      <c r="V213" s="46">
        <f>SUM(G213:I213)</f>
        <v>15</v>
      </c>
    </row>
    <row r="214" spans="1:22" ht="15.75" customHeight="1" x14ac:dyDescent="0.3">
      <c r="A214" s="244"/>
      <c r="B214" s="247"/>
      <c r="C214" s="250"/>
      <c r="D214" s="253"/>
      <c r="E214" s="100">
        <v>20</v>
      </c>
      <c r="F214" s="48" t="s">
        <v>21</v>
      </c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132"/>
      <c r="S214" s="137">
        <f>IF(E214="","",SUM(G214:Q214)-(R214))</f>
        <v>0</v>
      </c>
      <c r="T214" s="110"/>
      <c r="U214" s="256"/>
      <c r="V214" s="49">
        <f>SUM(G214:I214)</f>
        <v>0</v>
      </c>
    </row>
    <row r="215" spans="1:22" ht="15.75" customHeight="1" x14ac:dyDescent="0.3">
      <c r="A215" s="244"/>
      <c r="B215" s="247"/>
      <c r="C215" s="250"/>
      <c r="D215" s="253"/>
      <c r="E215" s="100">
        <v>1</v>
      </c>
      <c r="F215" s="48" t="s">
        <v>22</v>
      </c>
      <c r="G215" s="95">
        <v>15</v>
      </c>
      <c r="H215" s="95">
        <v>15</v>
      </c>
      <c r="I215" s="95">
        <v>0</v>
      </c>
      <c r="J215" s="95">
        <v>6</v>
      </c>
      <c r="K215" s="95">
        <v>12</v>
      </c>
      <c r="L215" s="95">
        <v>15</v>
      </c>
      <c r="M215" s="95">
        <v>9</v>
      </c>
      <c r="N215" s="95">
        <v>6</v>
      </c>
      <c r="O215" s="95">
        <v>9</v>
      </c>
      <c r="P215" s="95">
        <v>9</v>
      </c>
      <c r="Q215" s="95"/>
      <c r="R215" s="132">
        <v>1</v>
      </c>
      <c r="S215" s="137">
        <f>IF(E215="","",SUM(G215:Q215)-(R215))</f>
        <v>95</v>
      </c>
      <c r="T215" s="257">
        <f>SUM(S213:S216)+T214</f>
        <v>167</v>
      </c>
      <c r="U215" s="258"/>
      <c r="V215" s="49">
        <f>SUM(G215:I215)</f>
        <v>30</v>
      </c>
    </row>
    <row r="216" spans="1:22" ht="15.75" customHeight="1" x14ac:dyDescent="0.3">
      <c r="A216" s="244"/>
      <c r="B216" s="247"/>
      <c r="C216" s="250"/>
      <c r="D216" s="254"/>
      <c r="E216" s="100">
        <v>10</v>
      </c>
      <c r="F216" s="50" t="s">
        <v>23</v>
      </c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133"/>
      <c r="S216" s="138">
        <f>IF(E216="","",SUM(G216:Q216)-(R216))</f>
        <v>0</v>
      </c>
      <c r="T216" s="259"/>
      <c r="U216" s="260"/>
      <c r="V216" s="49">
        <f>SUM(G216:I216)</f>
        <v>0</v>
      </c>
    </row>
    <row r="217" spans="1:22" ht="15.75" customHeight="1" x14ac:dyDescent="0.25">
      <c r="A217" s="245"/>
      <c r="B217" s="248"/>
      <c r="C217" s="251"/>
      <c r="D217" s="195"/>
      <c r="E217" s="261" t="s">
        <v>24</v>
      </c>
      <c r="F217" s="262"/>
      <c r="G217" s="96">
        <f t="shared" ref="G217:Q217" si="42">SUM(G213:G216)</f>
        <v>30</v>
      </c>
      <c r="H217" s="96">
        <f t="shared" si="42"/>
        <v>15</v>
      </c>
      <c r="I217" s="96">
        <f t="shared" si="42"/>
        <v>0</v>
      </c>
      <c r="J217" s="96">
        <f t="shared" si="42"/>
        <v>15</v>
      </c>
      <c r="K217" s="96">
        <f t="shared" si="42"/>
        <v>12</v>
      </c>
      <c r="L217" s="96">
        <f t="shared" si="42"/>
        <v>30</v>
      </c>
      <c r="M217" s="96">
        <f t="shared" si="42"/>
        <v>18</v>
      </c>
      <c r="N217" s="96">
        <f t="shared" si="42"/>
        <v>12</v>
      </c>
      <c r="O217" s="96">
        <f t="shared" si="42"/>
        <v>18</v>
      </c>
      <c r="P217" s="96">
        <f t="shared" si="42"/>
        <v>18</v>
      </c>
      <c r="Q217" s="96">
        <f t="shared" si="42"/>
        <v>0</v>
      </c>
      <c r="R217" s="133"/>
      <c r="S217" s="139"/>
      <c r="T217" s="111"/>
      <c r="U217" s="112"/>
      <c r="V217" s="51">
        <f>SUM(V213:V216)</f>
        <v>45</v>
      </c>
    </row>
    <row r="218" spans="1:22" ht="15.75" customHeight="1" x14ac:dyDescent="0.3">
      <c r="A218" s="243">
        <v>8</v>
      </c>
      <c r="B218" s="246">
        <v>47</v>
      </c>
      <c r="C218" s="249" t="s">
        <v>145</v>
      </c>
      <c r="D218" s="252" t="s">
        <v>146</v>
      </c>
      <c r="E218" s="100">
        <v>35</v>
      </c>
      <c r="F218" s="45" t="s">
        <v>19</v>
      </c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131"/>
      <c r="S218" s="136">
        <f>IF(E218="","",SUM(G218:Q218)-(R218))</f>
        <v>0</v>
      </c>
      <c r="T218" s="109" t="s">
        <v>20</v>
      </c>
      <c r="U218" s="255"/>
      <c r="V218" s="46">
        <f>SUM(G218:I218)</f>
        <v>0</v>
      </c>
    </row>
    <row r="219" spans="1:22" ht="15.75" customHeight="1" x14ac:dyDescent="0.3">
      <c r="A219" s="244"/>
      <c r="B219" s="247"/>
      <c r="C219" s="250"/>
      <c r="D219" s="253"/>
      <c r="E219" s="100">
        <v>48</v>
      </c>
      <c r="F219" s="48" t="s">
        <v>21</v>
      </c>
      <c r="G219" s="95">
        <v>12</v>
      </c>
      <c r="H219" s="95">
        <v>9</v>
      </c>
      <c r="I219" s="95">
        <v>0</v>
      </c>
      <c r="J219" s="95">
        <v>6</v>
      </c>
      <c r="K219" s="95">
        <v>12</v>
      </c>
      <c r="L219" s="95">
        <v>12</v>
      </c>
      <c r="M219" s="95">
        <v>12</v>
      </c>
      <c r="N219" s="95">
        <v>6</v>
      </c>
      <c r="O219" s="95">
        <v>6</v>
      </c>
      <c r="P219" s="95">
        <v>9</v>
      </c>
      <c r="Q219" s="95"/>
      <c r="R219" s="132"/>
      <c r="S219" s="137">
        <f>IF(E219="","",SUM(G219:Q219)-(R219))</f>
        <v>84</v>
      </c>
      <c r="T219" s="110"/>
      <c r="U219" s="256"/>
      <c r="V219" s="49">
        <f>SUM(G219:I219)</f>
        <v>21</v>
      </c>
    </row>
    <row r="220" spans="1:22" ht="15.75" customHeight="1" x14ac:dyDescent="0.3">
      <c r="A220" s="244"/>
      <c r="B220" s="247"/>
      <c r="C220" s="250"/>
      <c r="D220" s="253"/>
      <c r="E220" s="100">
        <v>26</v>
      </c>
      <c r="F220" s="48" t="s">
        <v>22</v>
      </c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132"/>
      <c r="S220" s="137">
        <f>IF(E220="","",SUM(G220:Q220)-(R220))</f>
        <v>0</v>
      </c>
      <c r="T220" s="257">
        <f>SUM(S218:S221)+T219</f>
        <v>147</v>
      </c>
      <c r="U220" s="258"/>
      <c r="V220" s="49">
        <f>SUM(G220:I220)</f>
        <v>0</v>
      </c>
    </row>
    <row r="221" spans="1:22" ht="15.75" customHeight="1" x14ac:dyDescent="0.3">
      <c r="A221" s="244"/>
      <c r="B221" s="247"/>
      <c r="C221" s="250"/>
      <c r="D221" s="254"/>
      <c r="E221" s="100">
        <v>47</v>
      </c>
      <c r="F221" s="50" t="s">
        <v>23</v>
      </c>
      <c r="G221" s="96">
        <v>15</v>
      </c>
      <c r="H221" s="96">
        <v>0</v>
      </c>
      <c r="I221" s="96">
        <v>0</v>
      </c>
      <c r="J221" s="96">
        <v>0</v>
      </c>
      <c r="K221" s="96">
        <v>9</v>
      </c>
      <c r="L221" s="96">
        <v>12</v>
      </c>
      <c r="M221" s="96">
        <v>9</v>
      </c>
      <c r="N221" s="96">
        <v>0</v>
      </c>
      <c r="O221" s="96">
        <v>9</v>
      </c>
      <c r="P221" s="96">
        <v>9</v>
      </c>
      <c r="Q221" s="96"/>
      <c r="R221" s="133"/>
      <c r="S221" s="138">
        <f>IF(E221="","",SUM(G221:Q221)-(R221))</f>
        <v>63</v>
      </c>
      <c r="T221" s="259"/>
      <c r="U221" s="260"/>
      <c r="V221" s="49">
        <f>SUM(G221:I221)</f>
        <v>15</v>
      </c>
    </row>
    <row r="222" spans="1:22" ht="15.75" customHeight="1" x14ac:dyDescent="0.25">
      <c r="A222" s="245"/>
      <c r="B222" s="248"/>
      <c r="C222" s="251"/>
      <c r="D222" s="195"/>
      <c r="E222" s="261" t="s">
        <v>24</v>
      </c>
      <c r="F222" s="262"/>
      <c r="G222" s="96">
        <f t="shared" ref="G222:Q222" si="43">SUM(G218:G221)</f>
        <v>27</v>
      </c>
      <c r="H222" s="96">
        <f t="shared" si="43"/>
        <v>9</v>
      </c>
      <c r="I222" s="96">
        <f t="shared" si="43"/>
        <v>0</v>
      </c>
      <c r="J222" s="96">
        <f t="shared" si="43"/>
        <v>6</v>
      </c>
      <c r="K222" s="96">
        <f t="shared" si="43"/>
        <v>21</v>
      </c>
      <c r="L222" s="96">
        <f t="shared" si="43"/>
        <v>24</v>
      </c>
      <c r="M222" s="96">
        <f t="shared" si="43"/>
        <v>21</v>
      </c>
      <c r="N222" s="96">
        <f t="shared" si="43"/>
        <v>6</v>
      </c>
      <c r="O222" s="96">
        <f t="shared" si="43"/>
        <v>15</v>
      </c>
      <c r="P222" s="96">
        <f t="shared" si="43"/>
        <v>18</v>
      </c>
      <c r="Q222" s="96">
        <f t="shared" si="43"/>
        <v>0</v>
      </c>
      <c r="R222" s="133"/>
      <c r="S222" s="139"/>
      <c r="T222" s="111"/>
      <c r="U222" s="112"/>
      <c r="V222" s="51">
        <f>SUM(V218:V221)</f>
        <v>36</v>
      </c>
    </row>
    <row r="223" spans="1:22" ht="15.75" customHeight="1" x14ac:dyDescent="0.3">
      <c r="A223" s="243">
        <v>22</v>
      </c>
      <c r="B223" s="246">
        <v>10</v>
      </c>
      <c r="C223" s="249" t="s">
        <v>143</v>
      </c>
      <c r="D223" s="252" t="s">
        <v>144</v>
      </c>
      <c r="E223" s="100">
        <v>36</v>
      </c>
      <c r="F223" s="45" t="s">
        <v>19</v>
      </c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131"/>
      <c r="S223" s="136">
        <f>IF(E223="","",SUM(G223:Q223)-(R223))</f>
        <v>0</v>
      </c>
      <c r="T223" s="109" t="s">
        <v>20</v>
      </c>
      <c r="U223" s="255"/>
      <c r="V223" s="46">
        <f>SUM(G223:I223)</f>
        <v>0</v>
      </c>
    </row>
    <row r="224" spans="1:22" ht="15.75" customHeight="1" x14ac:dyDescent="0.3">
      <c r="A224" s="244"/>
      <c r="B224" s="247"/>
      <c r="C224" s="250"/>
      <c r="D224" s="253"/>
      <c r="E224" s="100">
        <v>47</v>
      </c>
      <c r="F224" s="48" t="s">
        <v>21</v>
      </c>
      <c r="G224" s="95">
        <v>0</v>
      </c>
      <c r="H224" s="95">
        <v>9</v>
      </c>
      <c r="I224" s="95">
        <v>0</v>
      </c>
      <c r="J224" s="95">
        <v>0</v>
      </c>
      <c r="K224" s="95">
        <v>0</v>
      </c>
      <c r="L224" s="95">
        <v>12</v>
      </c>
      <c r="M224" s="95">
        <v>9</v>
      </c>
      <c r="N224" s="95">
        <v>0</v>
      </c>
      <c r="O224" s="95">
        <v>9</v>
      </c>
      <c r="P224" s="95">
        <v>0</v>
      </c>
      <c r="Q224" s="95"/>
      <c r="R224" s="132">
        <v>1</v>
      </c>
      <c r="S224" s="137">
        <f>IF(E224="","",SUM(G224:Q224)-(R224))</f>
        <v>38</v>
      </c>
      <c r="T224" s="110"/>
      <c r="U224" s="256"/>
      <c r="V224" s="49">
        <f>SUM(G224:I224)</f>
        <v>9</v>
      </c>
    </row>
    <row r="225" spans="1:22" ht="15.75" customHeight="1" x14ac:dyDescent="0.3">
      <c r="A225" s="244"/>
      <c r="B225" s="247"/>
      <c r="C225" s="250"/>
      <c r="D225" s="253"/>
      <c r="E225" s="100">
        <v>40</v>
      </c>
      <c r="F225" s="48" t="s">
        <v>22</v>
      </c>
      <c r="G225" s="95">
        <v>15</v>
      </c>
      <c r="H225" s="95">
        <v>9</v>
      </c>
      <c r="I225" s="95">
        <v>6</v>
      </c>
      <c r="J225" s="95">
        <v>9</v>
      </c>
      <c r="K225" s="95">
        <v>12</v>
      </c>
      <c r="L225" s="95">
        <v>15</v>
      </c>
      <c r="M225" s="95">
        <v>9</v>
      </c>
      <c r="N225" s="95">
        <v>9</v>
      </c>
      <c r="O225" s="95">
        <v>9</v>
      </c>
      <c r="P225" s="95">
        <v>12</v>
      </c>
      <c r="Q225" s="95"/>
      <c r="R225" s="132"/>
      <c r="S225" s="137">
        <f>IF(E225="","",SUM(G225:Q225)-(R225))</f>
        <v>105</v>
      </c>
      <c r="T225" s="257">
        <f>SUM(S223:S226)+T224</f>
        <v>143</v>
      </c>
      <c r="U225" s="258"/>
      <c r="V225" s="49">
        <f>SUM(G225:I225)</f>
        <v>30</v>
      </c>
    </row>
    <row r="226" spans="1:22" ht="15.75" customHeight="1" x14ac:dyDescent="0.3">
      <c r="A226" s="244"/>
      <c r="B226" s="247"/>
      <c r="C226" s="250"/>
      <c r="D226" s="254"/>
      <c r="E226" s="100">
        <v>49</v>
      </c>
      <c r="F226" s="50" t="s">
        <v>23</v>
      </c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133"/>
      <c r="S226" s="138">
        <f>IF(E226="","",SUM(G226:Q226)-(R226))</f>
        <v>0</v>
      </c>
      <c r="T226" s="259"/>
      <c r="U226" s="260"/>
      <c r="V226" s="49">
        <f>SUM(G226:I226)</f>
        <v>0</v>
      </c>
    </row>
    <row r="227" spans="1:22" ht="15.75" customHeight="1" x14ac:dyDescent="0.25">
      <c r="A227" s="245"/>
      <c r="B227" s="248"/>
      <c r="C227" s="251"/>
      <c r="D227" s="195"/>
      <c r="E227" s="261" t="s">
        <v>24</v>
      </c>
      <c r="F227" s="262"/>
      <c r="G227" s="96">
        <f t="shared" ref="G227:Q227" si="44">SUM(G223:G226)</f>
        <v>15</v>
      </c>
      <c r="H227" s="96">
        <f t="shared" si="44"/>
        <v>18</v>
      </c>
      <c r="I227" s="96">
        <f t="shared" si="44"/>
        <v>6</v>
      </c>
      <c r="J227" s="96">
        <f t="shared" si="44"/>
        <v>9</v>
      </c>
      <c r="K227" s="96">
        <f t="shared" si="44"/>
        <v>12</v>
      </c>
      <c r="L227" s="96">
        <f t="shared" si="44"/>
        <v>27</v>
      </c>
      <c r="M227" s="96">
        <f t="shared" si="44"/>
        <v>18</v>
      </c>
      <c r="N227" s="96">
        <f t="shared" si="44"/>
        <v>9</v>
      </c>
      <c r="O227" s="96">
        <f t="shared" si="44"/>
        <v>18</v>
      </c>
      <c r="P227" s="96">
        <f t="shared" si="44"/>
        <v>12</v>
      </c>
      <c r="Q227" s="96">
        <f t="shared" si="44"/>
        <v>0</v>
      </c>
      <c r="R227" s="133"/>
      <c r="S227" s="139"/>
      <c r="T227" s="111"/>
      <c r="U227" s="112"/>
      <c r="V227" s="51">
        <f>SUM(V223:V226)</f>
        <v>39</v>
      </c>
    </row>
    <row r="228" spans="1:22" ht="15.75" customHeight="1" x14ac:dyDescent="0.3">
      <c r="A228" s="243">
        <v>2</v>
      </c>
      <c r="B228" s="246">
        <v>37</v>
      </c>
      <c r="C228" s="249" t="s">
        <v>305</v>
      </c>
      <c r="D228" s="252" t="s">
        <v>228</v>
      </c>
      <c r="E228" s="100">
        <v>2</v>
      </c>
      <c r="F228" s="45" t="s">
        <v>19</v>
      </c>
      <c r="G228" s="93">
        <v>12</v>
      </c>
      <c r="H228" s="93">
        <v>9</v>
      </c>
      <c r="I228" s="93">
        <v>6</v>
      </c>
      <c r="J228" s="93">
        <v>9</v>
      </c>
      <c r="K228" s="93">
        <v>9</v>
      </c>
      <c r="L228" s="93">
        <v>15</v>
      </c>
      <c r="M228" s="93">
        <v>12</v>
      </c>
      <c r="N228" s="93">
        <v>6</v>
      </c>
      <c r="O228" s="93">
        <v>9</v>
      </c>
      <c r="P228" s="93">
        <v>12</v>
      </c>
      <c r="Q228" s="93"/>
      <c r="R228" s="131"/>
      <c r="S228" s="136">
        <f>IF(E228="","",SUM(G228:Q228)-(R228))</f>
        <v>99</v>
      </c>
      <c r="T228" s="109" t="s">
        <v>20</v>
      </c>
      <c r="U228" s="255"/>
      <c r="V228" s="46">
        <f>SUM(G228:I228)</f>
        <v>27</v>
      </c>
    </row>
    <row r="229" spans="1:22" ht="15.75" customHeight="1" x14ac:dyDescent="0.3">
      <c r="A229" s="244"/>
      <c r="B229" s="247"/>
      <c r="C229" s="250"/>
      <c r="D229" s="253"/>
      <c r="E229" s="100">
        <v>3</v>
      </c>
      <c r="F229" s="48" t="s">
        <v>21</v>
      </c>
      <c r="G229" s="95">
        <v>0</v>
      </c>
      <c r="H229" s="95">
        <v>9</v>
      </c>
      <c r="I229" s="95">
        <v>0</v>
      </c>
      <c r="J229" s="95">
        <v>0</v>
      </c>
      <c r="K229" s="95">
        <v>0</v>
      </c>
      <c r="L229" s="95">
        <v>9</v>
      </c>
      <c r="M229" s="95">
        <v>0</v>
      </c>
      <c r="N229" s="95">
        <v>9</v>
      </c>
      <c r="O229" s="95">
        <v>9</v>
      </c>
      <c r="P229" s="95"/>
      <c r="Q229" s="95"/>
      <c r="R229" s="132"/>
      <c r="S229" s="137">
        <f>IF(E229="","",SUM(G229:Q229)-(R229))</f>
        <v>36</v>
      </c>
      <c r="T229" s="110"/>
      <c r="U229" s="256"/>
      <c r="V229" s="49">
        <f>SUM(G229:I229)</f>
        <v>9</v>
      </c>
    </row>
    <row r="230" spans="1:22" ht="15.75" customHeight="1" x14ac:dyDescent="0.3">
      <c r="A230" s="244"/>
      <c r="B230" s="247"/>
      <c r="C230" s="250"/>
      <c r="D230" s="253"/>
      <c r="E230" s="100">
        <v>47</v>
      </c>
      <c r="F230" s="48" t="s">
        <v>22</v>
      </c>
      <c r="G230" s="95">
        <v>0</v>
      </c>
      <c r="H230" s="95">
        <v>0</v>
      </c>
      <c r="I230" s="95">
        <v>0</v>
      </c>
      <c r="J230" s="95">
        <v>0</v>
      </c>
      <c r="K230" s="95">
        <v>0</v>
      </c>
      <c r="L230" s="95">
        <v>0</v>
      </c>
      <c r="M230" s="95">
        <v>0</v>
      </c>
      <c r="N230" s="95">
        <v>0</v>
      </c>
      <c r="O230" s="95">
        <v>0</v>
      </c>
      <c r="P230" s="95">
        <v>0</v>
      </c>
      <c r="Q230" s="95"/>
      <c r="R230" s="132"/>
      <c r="S230" s="137">
        <f>IF(E230="","",SUM(G230:Q230)-(R230))</f>
        <v>0</v>
      </c>
      <c r="T230" s="257">
        <f>SUM(S228:S231)+T229</f>
        <v>135</v>
      </c>
      <c r="U230" s="258"/>
      <c r="V230" s="49">
        <f>SUM(G230:I230)</f>
        <v>0</v>
      </c>
    </row>
    <row r="231" spans="1:22" ht="15.75" customHeight="1" x14ac:dyDescent="0.3">
      <c r="A231" s="244"/>
      <c r="B231" s="247"/>
      <c r="C231" s="250"/>
      <c r="D231" s="254"/>
      <c r="E231" s="100">
        <v>46</v>
      </c>
      <c r="F231" s="50" t="s">
        <v>23</v>
      </c>
      <c r="G231" s="96">
        <v>0</v>
      </c>
      <c r="H231" s="96">
        <v>0</v>
      </c>
      <c r="I231" s="96">
        <v>0</v>
      </c>
      <c r="J231" s="96">
        <v>0</v>
      </c>
      <c r="K231" s="96">
        <v>0</v>
      </c>
      <c r="L231" s="96">
        <v>0</v>
      </c>
      <c r="M231" s="96">
        <v>0</v>
      </c>
      <c r="N231" s="96">
        <v>0</v>
      </c>
      <c r="O231" s="96">
        <v>0</v>
      </c>
      <c r="P231" s="96">
        <v>0</v>
      </c>
      <c r="Q231" s="96"/>
      <c r="R231" s="133"/>
      <c r="S231" s="138">
        <f>IF(E231="","",SUM(G231:Q231)-(R231))</f>
        <v>0</v>
      </c>
      <c r="T231" s="259"/>
      <c r="U231" s="260"/>
      <c r="V231" s="49">
        <f>SUM(G231:I231)</f>
        <v>0</v>
      </c>
    </row>
    <row r="232" spans="1:22" ht="15.75" customHeight="1" x14ac:dyDescent="0.25">
      <c r="A232" s="245"/>
      <c r="B232" s="248"/>
      <c r="C232" s="251"/>
      <c r="D232" s="195"/>
      <c r="E232" s="261" t="s">
        <v>24</v>
      </c>
      <c r="F232" s="262"/>
      <c r="G232" s="96">
        <f t="shared" ref="G232:Q232" si="45">SUM(G228:G231)</f>
        <v>12</v>
      </c>
      <c r="H232" s="96">
        <f t="shared" si="45"/>
        <v>18</v>
      </c>
      <c r="I232" s="96">
        <f t="shared" si="45"/>
        <v>6</v>
      </c>
      <c r="J232" s="96">
        <f t="shared" si="45"/>
        <v>9</v>
      </c>
      <c r="K232" s="96">
        <f t="shared" si="45"/>
        <v>9</v>
      </c>
      <c r="L232" s="96">
        <f t="shared" si="45"/>
        <v>24</v>
      </c>
      <c r="M232" s="96">
        <f t="shared" si="45"/>
        <v>12</v>
      </c>
      <c r="N232" s="96">
        <f t="shared" si="45"/>
        <v>15</v>
      </c>
      <c r="O232" s="96">
        <f t="shared" si="45"/>
        <v>18</v>
      </c>
      <c r="P232" s="96">
        <f t="shared" si="45"/>
        <v>12</v>
      </c>
      <c r="Q232" s="96">
        <f t="shared" si="45"/>
        <v>0</v>
      </c>
      <c r="R232" s="133"/>
      <c r="S232" s="139"/>
      <c r="T232" s="111"/>
      <c r="U232" s="112"/>
      <c r="V232" s="51">
        <f>SUM(V228:V231)</f>
        <v>36</v>
      </c>
    </row>
    <row r="233" spans="1:22" ht="15.75" customHeight="1" x14ac:dyDescent="0.3">
      <c r="A233" s="243">
        <v>15</v>
      </c>
      <c r="B233" s="246">
        <v>36</v>
      </c>
      <c r="C233" s="249" t="s">
        <v>266</v>
      </c>
      <c r="D233" s="252" t="s">
        <v>267</v>
      </c>
      <c r="E233" s="100">
        <v>5</v>
      </c>
      <c r="F233" s="45" t="s">
        <v>19</v>
      </c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131"/>
      <c r="S233" s="136">
        <f>IF(E233="","",SUM(G233:Q233)-(R233))</f>
        <v>0</v>
      </c>
      <c r="T233" s="109" t="s">
        <v>20</v>
      </c>
      <c r="U233" s="255"/>
      <c r="V233" s="46">
        <f>SUM(G233:I233)</f>
        <v>0</v>
      </c>
    </row>
    <row r="234" spans="1:22" ht="15.75" customHeight="1" x14ac:dyDescent="0.3">
      <c r="A234" s="244"/>
      <c r="B234" s="247"/>
      <c r="C234" s="250"/>
      <c r="D234" s="253"/>
      <c r="E234" s="100">
        <v>16</v>
      </c>
      <c r="F234" s="48" t="s">
        <v>21</v>
      </c>
      <c r="G234" s="95"/>
      <c r="H234" s="95"/>
      <c r="I234" s="95"/>
      <c r="J234" s="95"/>
      <c r="K234" s="95"/>
      <c r="L234" s="95">
        <v>12</v>
      </c>
      <c r="M234" s="95">
        <v>9</v>
      </c>
      <c r="N234" s="95"/>
      <c r="O234" s="95"/>
      <c r="P234" s="95">
        <v>9</v>
      </c>
      <c r="Q234" s="95"/>
      <c r="R234" s="132"/>
      <c r="S234" s="137">
        <f>IF(E234="","",SUM(G234:Q234)-(R234))</f>
        <v>30</v>
      </c>
      <c r="T234" s="110"/>
      <c r="U234" s="256"/>
      <c r="V234" s="49">
        <f>SUM(G234:I234)</f>
        <v>0</v>
      </c>
    </row>
    <row r="235" spans="1:22" ht="15.75" customHeight="1" x14ac:dyDescent="0.3">
      <c r="A235" s="244"/>
      <c r="B235" s="247"/>
      <c r="C235" s="250"/>
      <c r="D235" s="253"/>
      <c r="E235" s="100">
        <v>17</v>
      </c>
      <c r="F235" s="48" t="s">
        <v>22</v>
      </c>
      <c r="G235" s="95"/>
      <c r="H235" s="95"/>
      <c r="I235" s="95"/>
      <c r="J235" s="95"/>
      <c r="K235" s="95"/>
      <c r="L235" s="95">
        <v>12</v>
      </c>
      <c r="M235" s="95">
        <v>9</v>
      </c>
      <c r="N235" s="95">
        <v>0</v>
      </c>
      <c r="O235" s="95">
        <v>9</v>
      </c>
      <c r="P235" s="95"/>
      <c r="Q235" s="95"/>
      <c r="R235" s="132">
        <v>1</v>
      </c>
      <c r="S235" s="137">
        <f>IF(E235="","",SUM(G235:Q235)-(R235))</f>
        <v>29</v>
      </c>
      <c r="T235" s="257">
        <f>SUM(S233:S236)+T234</f>
        <v>108</v>
      </c>
      <c r="U235" s="258"/>
      <c r="V235" s="49">
        <f>SUM(G235:I235)</f>
        <v>0</v>
      </c>
    </row>
    <row r="236" spans="1:22" ht="15.75" customHeight="1" x14ac:dyDescent="0.3">
      <c r="A236" s="244"/>
      <c r="B236" s="247"/>
      <c r="C236" s="250"/>
      <c r="D236" s="254"/>
      <c r="E236" s="100">
        <v>20</v>
      </c>
      <c r="F236" s="50" t="s">
        <v>23</v>
      </c>
      <c r="G236" s="96"/>
      <c r="H236" s="96"/>
      <c r="I236" s="96"/>
      <c r="J236" s="96">
        <v>6</v>
      </c>
      <c r="K236" s="96">
        <v>6</v>
      </c>
      <c r="L236" s="96">
        <v>0</v>
      </c>
      <c r="M236" s="96">
        <v>12</v>
      </c>
      <c r="N236" s="96">
        <v>9</v>
      </c>
      <c r="O236" s="96">
        <v>9</v>
      </c>
      <c r="P236" s="96">
        <v>9</v>
      </c>
      <c r="Q236" s="96"/>
      <c r="R236" s="133">
        <v>2</v>
      </c>
      <c r="S236" s="138">
        <f>IF(E236="","",SUM(G236:Q236)-(R236))</f>
        <v>49</v>
      </c>
      <c r="T236" s="259"/>
      <c r="U236" s="260"/>
      <c r="V236" s="49">
        <f>SUM(G236:I236)</f>
        <v>0</v>
      </c>
    </row>
    <row r="237" spans="1:22" ht="15.75" customHeight="1" x14ac:dyDescent="0.25">
      <c r="A237" s="245"/>
      <c r="B237" s="248"/>
      <c r="C237" s="251"/>
      <c r="D237" s="195"/>
      <c r="E237" s="261" t="s">
        <v>24</v>
      </c>
      <c r="F237" s="262"/>
      <c r="G237" s="96">
        <f t="shared" ref="G237:Q237" si="46">SUM(G233:G236)</f>
        <v>0</v>
      </c>
      <c r="H237" s="96">
        <f t="shared" si="46"/>
        <v>0</v>
      </c>
      <c r="I237" s="96">
        <f t="shared" si="46"/>
        <v>0</v>
      </c>
      <c r="J237" s="96">
        <f t="shared" si="46"/>
        <v>6</v>
      </c>
      <c r="K237" s="96">
        <f t="shared" si="46"/>
        <v>6</v>
      </c>
      <c r="L237" s="96">
        <f t="shared" si="46"/>
        <v>24</v>
      </c>
      <c r="M237" s="96">
        <f t="shared" si="46"/>
        <v>30</v>
      </c>
      <c r="N237" s="96">
        <f t="shared" si="46"/>
        <v>9</v>
      </c>
      <c r="O237" s="96">
        <f t="shared" si="46"/>
        <v>18</v>
      </c>
      <c r="P237" s="96">
        <f t="shared" si="46"/>
        <v>18</v>
      </c>
      <c r="Q237" s="96">
        <f t="shared" si="46"/>
        <v>0</v>
      </c>
      <c r="R237" s="133"/>
      <c r="S237" s="139"/>
      <c r="T237" s="111"/>
      <c r="U237" s="112"/>
      <c r="V237" s="51">
        <f>SUM(V233:V236)</f>
        <v>0</v>
      </c>
    </row>
    <row r="238" spans="1:22" ht="15.75" customHeight="1" x14ac:dyDescent="0.3">
      <c r="A238" s="243">
        <v>19</v>
      </c>
      <c r="B238" s="246">
        <v>22</v>
      </c>
      <c r="C238" s="249" t="s">
        <v>151</v>
      </c>
      <c r="D238" s="252" t="s">
        <v>152</v>
      </c>
      <c r="E238" s="100">
        <v>24</v>
      </c>
      <c r="F238" s="45" t="s">
        <v>19</v>
      </c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131"/>
      <c r="S238" s="136">
        <f>IF(E238="","",SUM(G238:Q238)-(R238))</f>
        <v>0</v>
      </c>
      <c r="T238" s="109" t="s">
        <v>20</v>
      </c>
      <c r="U238" s="255"/>
      <c r="V238" s="46">
        <f>SUM(G238:I238)</f>
        <v>0</v>
      </c>
    </row>
    <row r="239" spans="1:22" ht="15.75" customHeight="1" x14ac:dyDescent="0.3">
      <c r="A239" s="244"/>
      <c r="B239" s="247"/>
      <c r="C239" s="250"/>
      <c r="D239" s="253"/>
      <c r="E239" s="100">
        <v>138</v>
      </c>
      <c r="F239" s="48" t="s">
        <v>21</v>
      </c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132"/>
      <c r="S239" s="137">
        <f>IF(E239="","",SUM(G239:Q239)-(R239))</f>
        <v>0</v>
      </c>
      <c r="T239" s="110"/>
      <c r="U239" s="256"/>
      <c r="V239" s="49">
        <f>SUM(G239:I239)</f>
        <v>0</v>
      </c>
    </row>
    <row r="240" spans="1:22" ht="15.75" customHeight="1" x14ac:dyDescent="0.3">
      <c r="A240" s="244"/>
      <c r="B240" s="247"/>
      <c r="C240" s="250"/>
      <c r="D240" s="253"/>
      <c r="E240" s="100">
        <v>39</v>
      </c>
      <c r="F240" s="48" t="s">
        <v>22</v>
      </c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132"/>
      <c r="S240" s="137">
        <f>IF(E240="","",SUM(G240:Q240)-(R240))</f>
        <v>0</v>
      </c>
      <c r="T240" s="257">
        <f>SUM(S238:S241)+T239</f>
        <v>90</v>
      </c>
      <c r="U240" s="258"/>
      <c r="V240" s="49">
        <f>SUM(G240:I240)</f>
        <v>0</v>
      </c>
    </row>
    <row r="241" spans="1:22" ht="15.75" customHeight="1" x14ac:dyDescent="0.3">
      <c r="A241" s="244"/>
      <c r="B241" s="247"/>
      <c r="C241" s="250"/>
      <c r="D241" s="254"/>
      <c r="E241" s="100">
        <v>84</v>
      </c>
      <c r="F241" s="50" t="s">
        <v>23</v>
      </c>
      <c r="G241" s="96">
        <v>15</v>
      </c>
      <c r="H241" s="96">
        <v>12</v>
      </c>
      <c r="I241" s="96">
        <v>0</v>
      </c>
      <c r="J241" s="96">
        <v>9</v>
      </c>
      <c r="K241" s="96">
        <v>0</v>
      </c>
      <c r="L241" s="96">
        <v>12</v>
      </c>
      <c r="M241" s="96">
        <v>12</v>
      </c>
      <c r="N241" s="96">
        <v>9</v>
      </c>
      <c r="O241" s="96">
        <v>9</v>
      </c>
      <c r="P241" s="96">
        <v>12</v>
      </c>
      <c r="Q241" s="96"/>
      <c r="R241" s="133"/>
      <c r="S241" s="138">
        <f>IF(E241="","",SUM(G241:Q241)-(R241))</f>
        <v>90</v>
      </c>
      <c r="T241" s="259"/>
      <c r="U241" s="260"/>
      <c r="V241" s="49">
        <f>SUM(G241:I241)</f>
        <v>27</v>
      </c>
    </row>
    <row r="242" spans="1:22" ht="15.75" customHeight="1" x14ac:dyDescent="0.25">
      <c r="A242" s="245"/>
      <c r="B242" s="248"/>
      <c r="C242" s="251"/>
      <c r="D242" s="195"/>
      <c r="E242" s="261" t="s">
        <v>24</v>
      </c>
      <c r="F242" s="262"/>
      <c r="G242" s="96">
        <f t="shared" ref="G242:Q242" si="47">SUM(G238:G241)</f>
        <v>15</v>
      </c>
      <c r="H242" s="96">
        <f t="shared" si="47"/>
        <v>12</v>
      </c>
      <c r="I242" s="96">
        <f t="shared" si="47"/>
        <v>0</v>
      </c>
      <c r="J242" s="96">
        <f t="shared" si="47"/>
        <v>9</v>
      </c>
      <c r="K242" s="96">
        <f t="shared" si="47"/>
        <v>0</v>
      </c>
      <c r="L242" s="96">
        <f t="shared" si="47"/>
        <v>12</v>
      </c>
      <c r="M242" s="96">
        <f t="shared" si="47"/>
        <v>12</v>
      </c>
      <c r="N242" s="96">
        <f t="shared" si="47"/>
        <v>9</v>
      </c>
      <c r="O242" s="96">
        <f t="shared" si="47"/>
        <v>9</v>
      </c>
      <c r="P242" s="96">
        <f t="shared" si="47"/>
        <v>12</v>
      </c>
      <c r="Q242" s="96">
        <f t="shared" si="47"/>
        <v>0</v>
      </c>
      <c r="R242" s="133"/>
      <c r="S242" s="139"/>
      <c r="T242" s="111"/>
      <c r="U242" s="112"/>
      <c r="V242" s="51">
        <f>SUM(V238:V241)</f>
        <v>27</v>
      </c>
    </row>
  </sheetData>
  <sheetProtection selectLockedCells="1" selectUnlockedCells="1"/>
  <mergeCells count="337">
    <mergeCell ref="A173:A177"/>
    <mergeCell ref="B173:B177"/>
    <mergeCell ref="C173:C177"/>
    <mergeCell ref="D173:D176"/>
    <mergeCell ref="U173:U174"/>
    <mergeCell ref="T175:U176"/>
    <mergeCell ref="E177:F177"/>
    <mergeCell ref="A233:A237"/>
    <mergeCell ref="B233:B237"/>
    <mergeCell ref="C233:C237"/>
    <mergeCell ref="A198:A202"/>
    <mergeCell ref="B198:B202"/>
    <mergeCell ref="C198:C202"/>
    <mergeCell ref="D198:D201"/>
    <mergeCell ref="U198:U199"/>
    <mergeCell ref="T200:U201"/>
    <mergeCell ref="E202:F202"/>
    <mergeCell ref="E92:F92"/>
    <mergeCell ref="A123:A127"/>
    <mergeCell ref="B123:B127"/>
    <mergeCell ref="C123:C127"/>
    <mergeCell ref="D123:D126"/>
    <mergeCell ref="U123:U124"/>
    <mergeCell ref="T125:U126"/>
    <mergeCell ref="E127:F127"/>
    <mergeCell ref="A63:A67"/>
    <mergeCell ref="B63:B67"/>
    <mergeCell ref="C63:C67"/>
    <mergeCell ref="D63:D66"/>
    <mergeCell ref="U63:U64"/>
    <mergeCell ref="T65:U66"/>
    <mergeCell ref="E67:F67"/>
    <mergeCell ref="A68:A72"/>
    <mergeCell ref="B68:B72"/>
    <mergeCell ref="C68:C72"/>
    <mergeCell ref="D68:D71"/>
    <mergeCell ref="U68:U69"/>
    <mergeCell ref="T70:U71"/>
    <mergeCell ref="E72:F72"/>
    <mergeCell ref="B168:B172"/>
    <mergeCell ref="C168:C172"/>
    <mergeCell ref="D168:D171"/>
    <mergeCell ref="U168:U169"/>
    <mergeCell ref="T170:U171"/>
    <mergeCell ref="E172:F172"/>
    <mergeCell ref="T155:U156"/>
    <mergeCell ref="E157:F157"/>
    <mergeCell ref="A133:A137"/>
    <mergeCell ref="B133:B137"/>
    <mergeCell ref="C133:C137"/>
    <mergeCell ref="D233:D236"/>
    <mergeCell ref="U233:U234"/>
    <mergeCell ref="T235:U236"/>
    <mergeCell ref="E237:F237"/>
    <mergeCell ref="A228:A232"/>
    <mergeCell ref="B228:B232"/>
    <mergeCell ref="C228:C232"/>
    <mergeCell ref="D228:D231"/>
    <mergeCell ref="U228:U229"/>
    <mergeCell ref="T230:U231"/>
    <mergeCell ref="E232:F232"/>
    <mergeCell ref="A18:A22"/>
    <mergeCell ref="B18:B22"/>
    <mergeCell ref="C18:C22"/>
    <mergeCell ref="A23:A27"/>
    <mergeCell ref="B23:B27"/>
    <mergeCell ref="C23:C27"/>
    <mergeCell ref="A118:A122"/>
    <mergeCell ref="B118:B122"/>
    <mergeCell ref="C118:C122"/>
    <mergeCell ref="A83:A87"/>
    <mergeCell ref="B83:B87"/>
    <mergeCell ref="C83:C87"/>
    <mergeCell ref="A108:A112"/>
    <mergeCell ref="B108:B112"/>
    <mergeCell ref="C108:C112"/>
    <mergeCell ref="A98:A102"/>
    <mergeCell ref="B98:B102"/>
    <mergeCell ref="C98:C102"/>
    <mergeCell ref="A33:A37"/>
    <mergeCell ref="B33:B37"/>
    <mergeCell ref="C33:C37"/>
    <mergeCell ref="A88:A92"/>
    <mergeCell ref="B88:B92"/>
    <mergeCell ref="C88:C92"/>
    <mergeCell ref="A138:A142"/>
    <mergeCell ref="B138:B142"/>
    <mergeCell ref="C138:C142"/>
    <mergeCell ref="A238:A242"/>
    <mergeCell ref="B238:B242"/>
    <mergeCell ref="C238:C242"/>
    <mergeCell ref="A8:A12"/>
    <mergeCell ref="B8:B12"/>
    <mergeCell ref="C8:C12"/>
    <mergeCell ref="A113:A117"/>
    <mergeCell ref="B113:B117"/>
    <mergeCell ref="C113:C117"/>
    <mergeCell ref="A178:A182"/>
    <mergeCell ref="B178:B182"/>
    <mergeCell ref="C178:C182"/>
    <mergeCell ref="A93:A97"/>
    <mergeCell ref="B93:B97"/>
    <mergeCell ref="C93:C97"/>
    <mergeCell ref="A188:A192"/>
    <mergeCell ref="B188:B192"/>
    <mergeCell ref="C188:C192"/>
    <mergeCell ref="A43:A47"/>
    <mergeCell ref="B43:B47"/>
    <mergeCell ref="C43:C47"/>
    <mergeCell ref="A223:A227"/>
    <mergeCell ref="B223:B227"/>
    <mergeCell ref="C223:C227"/>
    <mergeCell ref="A143:A147"/>
    <mergeCell ref="B143:B147"/>
    <mergeCell ref="C143:C147"/>
    <mergeCell ref="A158:A162"/>
    <mergeCell ref="B158:B162"/>
    <mergeCell ref="C158:C162"/>
    <mergeCell ref="A193:A197"/>
    <mergeCell ref="B193:B197"/>
    <mergeCell ref="C193:C197"/>
    <mergeCell ref="A148:A152"/>
    <mergeCell ref="B148:B152"/>
    <mergeCell ref="C148:C152"/>
    <mergeCell ref="B213:B217"/>
    <mergeCell ref="C213:C217"/>
    <mergeCell ref="A203:A207"/>
    <mergeCell ref="B203:B207"/>
    <mergeCell ref="C203:C207"/>
    <mergeCell ref="A153:A157"/>
    <mergeCell ref="B153:B157"/>
    <mergeCell ref="C153:C157"/>
    <mergeCell ref="A168:A172"/>
    <mergeCell ref="A28:A32"/>
    <mergeCell ref="B28:B32"/>
    <mergeCell ref="C28:C32"/>
    <mergeCell ref="A73:A77"/>
    <mergeCell ref="B73:B77"/>
    <mergeCell ref="C73:C77"/>
    <mergeCell ref="A38:A42"/>
    <mergeCell ref="B38:B42"/>
    <mergeCell ref="C38:C42"/>
    <mergeCell ref="A58:A62"/>
    <mergeCell ref="B58:B62"/>
    <mergeCell ref="C58:C62"/>
    <mergeCell ref="U238:U239"/>
    <mergeCell ref="T10:U11"/>
    <mergeCell ref="U8:U9"/>
    <mergeCell ref="T240:U241"/>
    <mergeCell ref="U203:U204"/>
    <mergeCell ref="T135:U136"/>
    <mergeCell ref="E137:F137"/>
    <mergeCell ref="A78:A82"/>
    <mergeCell ref="B78:B82"/>
    <mergeCell ref="C78:C82"/>
    <mergeCell ref="A53:A57"/>
    <mergeCell ref="B53:B57"/>
    <mergeCell ref="C53:C57"/>
    <mergeCell ref="A183:A187"/>
    <mergeCell ref="B183:B187"/>
    <mergeCell ref="C183:C187"/>
    <mergeCell ref="A13:A17"/>
    <mergeCell ref="B13:B17"/>
    <mergeCell ref="C13:C17"/>
    <mergeCell ref="A48:A52"/>
    <mergeCell ref="B48:B52"/>
    <mergeCell ref="C48:C52"/>
    <mergeCell ref="A208:A212"/>
    <mergeCell ref="B208:B212"/>
    <mergeCell ref="U23:U24"/>
    <mergeCell ref="T95:U96"/>
    <mergeCell ref="E97:F97"/>
    <mergeCell ref="T115:U116"/>
    <mergeCell ref="U178:U179"/>
    <mergeCell ref="T180:U181"/>
    <mergeCell ref="U58:U59"/>
    <mergeCell ref="U118:U119"/>
    <mergeCell ref="T120:U121"/>
    <mergeCell ref="E122:F122"/>
    <mergeCell ref="U83:U84"/>
    <mergeCell ref="T85:U86"/>
    <mergeCell ref="E87:F87"/>
    <mergeCell ref="U108:U109"/>
    <mergeCell ref="T110:U111"/>
    <mergeCell ref="E112:F112"/>
    <mergeCell ref="U98:U99"/>
    <mergeCell ref="T100:U101"/>
    <mergeCell ref="E102:F102"/>
    <mergeCell ref="U153:U154"/>
    <mergeCell ref="U33:U34"/>
    <mergeCell ref="T35:U36"/>
    <mergeCell ref="E37:F37"/>
    <mergeCell ref="T90:U91"/>
    <mergeCell ref="T225:U226"/>
    <mergeCell ref="E227:F227"/>
    <mergeCell ref="E17:F17"/>
    <mergeCell ref="U208:U209"/>
    <mergeCell ref="E212:F212"/>
    <mergeCell ref="U138:U139"/>
    <mergeCell ref="U13:U14"/>
    <mergeCell ref="T15:U16"/>
    <mergeCell ref="T50:U51"/>
    <mergeCell ref="U148:U149"/>
    <mergeCell ref="T150:U151"/>
    <mergeCell ref="E152:F152"/>
    <mergeCell ref="T195:U196"/>
    <mergeCell ref="E197:F197"/>
    <mergeCell ref="U73:U74"/>
    <mergeCell ref="T75:U76"/>
    <mergeCell ref="E77:F77"/>
    <mergeCell ref="T30:U31"/>
    <mergeCell ref="E32:F32"/>
    <mergeCell ref="E162:F162"/>
    <mergeCell ref="T140:U141"/>
    <mergeCell ref="E142:F142"/>
    <mergeCell ref="E117:F117"/>
    <mergeCell ref="E52:F52"/>
    <mergeCell ref="U223:U224"/>
    <mergeCell ref="T145:U146"/>
    <mergeCell ref="U28:U29"/>
    <mergeCell ref="T80:U81"/>
    <mergeCell ref="E82:F82"/>
    <mergeCell ref="U48:U49"/>
    <mergeCell ref="D183:D186"/>
    <mergeCell ref="D208:D211"/>
    <mergeCell ref="D138:D141"/>
    <mergeCell ref="D38:D41"/>
    <mergeCell ref="U183:U184"/>
    <mergeCell ref="T185:U186"/>
    <mergeCell ref="E187:F187"/>
    <mergeCell ref="U38:U39"/>
    <mergeCell ref="U213:U214"/>
    <mergeCell ref="T40:U41"/>
    <mergeCell ref="E42:F42"/>
    <mergeCell ref="U158:U159"/>
    <mergeCell ref="T160:U161"/>
    <mergeCell ref="E147:F147"/>
    <mergeCell ref="T210:U211"/>
    <mergeCell ref="U193:U194"/>
    <mergeCell ref="T130:U131"/>
    <mergeCell ref="E132:F132"/>
    <mergeCell ref="A1:V1"/>
    <mergeCell ref="D53:D56"/>
    <mergeCell ref="A213:A217"/>
    <mergeCell ref="D88:D91"/>
    <mergeCell ref="D3:D6"/>
    <mergeCell ref="A3:A7"/>
    <mergeCell ref="U78:U79"/>
    <mergeCell ref="U53:U54"/>
    <mergeCell ref="T55:U56"/>
    <mergeCell ref="E57:F57"/>
    <mergeCell ref="D13:D16"/>
    <mergeCell ref="U3:U4"/>
    <mergeCell ref="T5:U6"/>
    <mergeCell ref="E7:F7"/>
    <mergeCell ref="U143:U144"/>
    <mergeCell ref="E12:F12"/>
    <mergeCell ref="U133:U134"/>
    <mergeCell ref="U128:U129"/>
    <mergeCell ref="T215:U216"/>
    <mergeCell ref="E217:F217"/>
    <mergeCell ref="T25:U26"/>
    <mergeCell ref="E27:F27"/>
    <mergeCell ref="U88:U89"/>
    <mergeCell ref="T205:U206"/>
    <mergeCell ref="E242:F242"/>
    <mergeCell ref="U188:U189"/>
    <mergeCell ref="T190:U191"/>
    <mergeCell ref="E192:F192"/>
    <mergeCell ref="U93:U94"/>
    <mergeCell ref="T45:U46"/>
    <mergeCell ref="E47:F47"/>
    <mergeCell ref="U113:U114"/>
    <mergeCell ref="D203:D206"/>
    <mergeCell ref="D113:D116"/>
    <mergeCell ref="D43:D46"/>
    <mergeCell ref="D163:D166"/>
    <mergeCell ref="D58:D61"/>
    <mergeCell ref="D193:D196"/>
    <mergeCell ref="D178:D181"/>
    <mergeCell ref="D133:D136"/>
    <mergeCell ref="D223:D226"/>
    <mergeCell ref="D238:D241"/>
    <mergeCell ref="D143:D146"/>
    <mergeCell ref="D48:D51"/>
    <mergeCell ref="D93:D96"/>
    <mergeCell ref="D148:D151"/>
    <mergeCell ref="D73:D76"/>
    <mergeCell ref="D78:D81"/>
    <mergeCell ref="B3:B7"/>
    <mergeCell ref="D188:D191"/>
    <mergeCell ref="T20:U21"/>
    <mergeCell ref="E22:F22"/>
    <mergeCell ref="E182:F182"/>
    <mergeCell ref="U43:U44"/>
    <mergeCell ref="U18:U19"/>
    <mergeCell ref="T60:U61"/>
    <mergeCell ref="E62:F62"/>
    <mergeCell ref="D18:D21"/>
    <mergeCell ref="B163:B167"/>
    <mergeCell ref="C163:C167"/>
    <mergeCell ref="D8:D11"/>
    <mergeCell ref="D28:D31"/>
    <mergeCell ref="D128:D131"/>
    <mergeCell ref="D118:D121"/>
    <mergeCell ref="D83:D86"/>
    <mergeCell ref="D108:D111"/>
    <mergeCell ref="D98:D101"/>
    <mergeCell ref="D153:D156"/>
    <mergeCell ref="D33:D36"/>
    <mergeCell ref="D23:D26"/>
    <mergeCell ref="D158:D161"/>
    <mergeCell ref="C3:C7"/>
    <mergeCell ref="A103:A107"/>
    <mergeCell ref="B103:B107"/>
    <mergeCell ref="C103:C107"/>
    <mergeCell ref="D103:D106"/>
    <mergeCell ref="U103:U104"/>
    <mergeCell ref="T105:U106"/>
    <mergeCell ref="E107:F107"/>
    <mergeCell ref="A218:A222"/>
    <mergeCell ref="B218:B222"/>
    <mergeCell ref="C218:C222"/>
    <mergeCell ref="D218:D221"/>
    <mergeCell ref="U218:U219"/>
    <mergeCell ref="T220:U221"/>
    <mergeCell ref="E222:F222"/>
    <mergeCell ref="U163:U164"/>
    <mergeCell ref="T165:U166"/>
    <mergeCell ref="E167:F167"/>
    <mergeCell ref="C208:C212"/>
    <mergeCell ref="A163:A167"/>
    <mergeCell ref="D213:D216"/>
    <mergeCell ref="E207:F207"/>
    <mergeCell ref="A128:A132"/>
    <mergeCell ref="B128:B132"/>
    <mergeCell ref="C128:C132"/>
  </mergeCells>
  <printOptions gridLines="1"/>
  <pageMargins left="0.50972222222222219" right="0.15972222222222221" top="0.44027777777777777" bottom="0.27986111111111112" header="0.51180555555555551" footer="0.51180555555555551"/>
  <pageSetup paperSize="9" firstPageNumber="0" orientation="portrait" horizontalDpi="300" verticalDpi="300" r:id="rId1"/>
  <headerFooter alignWithMargins="0"/>
  <rowBreaks count="1" manualBreakCount="1">
    <brk id="127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BW44"/>
  <sheetViews>
    <sheetView workbookViewId="0">
      <selection activeCell="P4" sqref="P4"/>
    </sheetView>
  </sheetViews>
  <sheetFormatPr defaultColWidth="9.109375" defaultRowHeight="17.399999999999999" x14ac:dyDescent="0.3"/>
  <cols>
    <col min="1" max="1" width="4.109375" style="54" customWidth="1"/>
    <col min="2" max="2" width="9.5546875" style="156" customWidth="1"/>
    <col min="3" max="14" width="4.6640625" style="54" customWidth="1"/>
    <col min="15" max="15" width="5.44140625" style="47" customWidth="1"/>
    <col min="16" max="16" width="7.88671875" style="157" customWidth="1"/>
    <col min="17" max="17" width="11.109375" style="47" bestFit="1" customWidth="1"/>
    <col min="18" max="18" width="9.109375" style="47"/>
    <col min="19" max="19" width="22.33203125" style="190" bestFit="1" customWidth="1"/>
    <col min="20" max="20" width="9.109375" style="163"/>
    <col min="21" max="16384" width="9.109375" style="47"/>
  </cols>
  <sheetData>
    <row r="1" spans="1:75" x14ac:dyDescent="0.3">
      <c r="N1" s="281" t="s">
        <v>107</v>
      </c>
      <c r="O1" s="282"/>
      <c r="P1" s="183">
        <v>0</v>
      </c>
      <c r="S1" s="188" t="s">
        <v>117</v>
      </c>
      <c r="T1" s="191" t="s">
        <v>118</v>
      </c>
    </row>
    <row r="2" spans="1:75" ht="15.75" customHeight="1" x14ac:dyDescent="0.3">
      <c r="A2" s="283" t="s">
        <v>50</v>
      </c>
      <c r="B2" s="284"/>
      <c r="C2" s="284"/>
      <c r="D2" s="285" t="s">
        <v>167</v>
      </c>
      <c r="E2" s="285"/>
      <c r="F2" s="285"/>
      <c r="G2" s="285"/>
      <c r="H2" s="285"/>
      <c r="I2" s="286"/>
      <c r="J2" s="286"/>
      <c r="K2" s="287"/>
      <c r="N2" s="281" t="s">
        <v>108</v>
      </c>
      <c r="O2" s="282"/>
      <c r="P2" s="183">
        <v>4</v>
      </c>
      <c r="Q2" s="185" t="s">
        <v>110</v>
      </c>
      <c r="R2" s="174"/>
      <c r="S2" s="189" t="s">
        <v>111</v>
      </c>
      <c r="T2" s="192">
        <f>MAX(O5:O36)</f>
        <v>113</v>
      </c>
    </row>
    <row r="3" spans="1:75" ht="15.75" customHeight="1" x14ac:dyDescent="0.25">
      <c r="A3" s="283" t="s">
        <v>0</v>
      </c>
      <c r="B3" s="284"/>
      <c r="C3" s="284"/>
      <c r="D3" s="288" t="s">
        <v>168</v>
      </c>
      <c r="E3" s="288"/>
      <c r="F3" s="289"/>
      <c r="G3" s="290" t="s">
        <v>104</v>
      </c>
      <c r="H3" s="291"/>
      <c r="I3" s="291"/>
      <c r="J3" s="292" t="s">
        <v>245</v>
      </c>
      <c r="K3" s="293"/>
      <c r="L3" s="175"/>
      <c r="M3" s="176"/>
      <c r="N3" s="281" t="s">
        <v>109</v>
      </c>
      <c r="O3" s="282"/>
      <c r="P3" s="184">
        <v>0</v>
      </c>
      <c r="Q3" s="186">
        <f>SUM((P1*4)+(P2*2)+P3)</f>
        <v>8</v>
      </c>
      <c r="R3" s="177"/>
      <c r="S3" s="189" t="s">
        <v>112</v>
      </c>
      <c r="T3" s="192">
        <f>MAX(C5:C36)</f>
        <v>20</v>
      </c>
    </row>
    <row r="4" spans="1:75" s="44" customFormat="1" ht="21" customHeight="1" x14ac:dyDescent="0.2">
      <c r="A4" s="173"/>
      <c r="B4" s="144" t="s">
        <v>1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  <c r="J4" s="145" t="s">
        <v>10</v>
      </c>
      <c r="K4" s="145" t="s">
        <v>11</v>
      </c>
      <c r="L4" s="145" t="s">
        <v>33</v>
      </c>
      <c r="M4" s="145" t="s">
        <v>13</v>
      </c>
      <c r="N4" s="146" t="s">
        <v>14</v>
      </c>
      <c r="O4" s="147" t="s">
        <v>100</v>
      </c>
      <c r="P4" s="148" t="s">
        <v>106</v>
      </c>
      <c r="Q4" s="42" t="s">
        <v>18</v>
      </c>
      <c r="R4" s="178"/>
      <c r="S4" s="189" t="s">
        <v>51</v>
      </c>
      <c r="T4" s="192" t="s">
        <v>297</v>
      </c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</row>
    <row r="5" spans="1:75" ht="15.75" customHeight="1" x14ac:dyDescent="0.3">
      <c r="A5" s="150">
        <v>1</v>
      </c>
      <c r="B5" s="151">
        <v>14</v>
      </c>
      <c r="C5" s="152">
        <v>20</v>
      </c>
      <c r="D5" s="152">
        <v>9</v>
      </c>
      <c r="E5" s="152">
        <v>6</v>
      </c>
      <c r="F5" s="152">
        <v>9</v>
      </c>
      <c r="G5" s="152">
        <v>10</v>
      </c>
      <c r="H5" s="152">
        <v>14</v>
      </c>
      <c r="I5" s="152">
        <v>9</v>
      </c>
      <c r="J5" s="152">
        <v>9</v>
      </c>
      <c r="K5" s="152">
        <v>9</v>
      </c>
      <c r="L5" s="152">
        <v>12</v>
      </c>
      <c r="M5" s="152">
        <v>2</v>
      </c>
      <c r="N5" s="153"/>
      <c r="O5" s="154">
        <f t="shared" ref="O5:O21" si="0">IF(B5="","",SUM(C5:M5)-(N5))</f>
        <v>109</v>
      </c>
      <c r="P5" s="180" t="s">
        <v>102</v>
      </c>
      <c r="Q5" s="155">
        <f t="shared" ref="Q5:Q44" si="1">SUM(C5:E5)</f>
        <v>35</v>
      </c>
      <c r="S5" s="189" t="s">
        <v>113</v>
      </c>
      <c r="T5" s="192" t="s">
        <v>297</v>
      </c>
    </row>
    <row r="6" spans="1:75" ht="15.75" customHeight="1" x14ac:dyDescent="0.3">
      <c r="A6" s="150">
        <v>2</v>
      </c>
      <c r="B6" s="151">
        <v>13</v>
      </c>
      <c r="C6" s="152">
        <v>20</v>
      </c>
      <c r="D6" s="152">
        <v>10</v>
      </c>
      <c r="E6" s="152">
        <v>6</v>
      </c>
      <c r="F6" s="152">
        <v>9</v>
      </c>
      <c r="G6" s="152">
        <v>9</v>
      </c>
      <c r="H6" s="152">
        <v>15</v>
      </c>
      <c r="I6" s="152">
        <v>12</v>
      </c>
      <c r="J6" s="152">
        <v>12</v>
      </c>
      <c r="K6" s="152">
        <v>9</v>
      </c>
      <c r="L6" s="152">
        <v>9</v>
      </c>
      <c r="M6" s="152">
        <v>2</v>
      </c>
      <c r="N6" s="153"/>
      <c r="O6" s="154">
        <f t="shared" si="0"/>
        <v>113</v>
      </c>
      <c r="P6" s="180" t="s">
        <v>102</v>
      </c>
      <c r="Q6" s="155">
        <f t="shared" si="1"/>
        <v>36</v>
      </c>
      <c r="S6" s="189" t="s">
        <v>114</v>
      </c>
      <c r="T6" s="192">
        <v>415</v>
      </c>
    </row>
    <row r="7" spans="1:75" ht="15.75" customHeight="1" x14ac:dyDescent="0.3">
      <c r="A7" s="150">
        <v>3</v>
      </c>
      <c r="B7" s="151">
        <v>17</v>
      </c>
      <c r="C7" s="150">
        <v>19</v>
      </c>
      <c r="D7" s="150">
        <v>9</v>
      </c>
      <c r="E7" s="150">
        <v>6</v>
      </c>
      <c r="F7" s="150">
        <v>9</v>
      </c>
      <c r="G7" s="150">
        <v>0</v>
      </c>
      <c r="H7" s="150">
        <v>14</v>
      </c>
      <c r="I7" s="150">
        <v>9</v>
      </c>
      <c r="J7" s="150">
        <v>9</v>
      </c>
      <c r="K7" s="150">
        <v>9</v>
      </c>
      <c r="L7" s="150">
        <v>12</v>
      </c>
      <c r="M7" s="150"/>
      <c r="N7" s="150"/>
      <c r="O7" s="154">
        <f t="shared" si="0"/>
        <v>96</v>
      </c>
      <c r="P7" s="180" t="s">
        <v>103</v>
      </c>
      <c r="Q7" s="155">
        <f t="shared" si="1"/>
        <v>34</v>
      </c>
      <c r="S7" s="189" t="s">
        <v>115</v>
      </c>
      <c r="T7" s="192" t="s">
        <v>297</v>
      </c>
    </row>
    <row r="8" spans="1:75" ht="15.75" customHeight="1" x14ac:dyDescent="0.3">
      <c r="A8" s="150">
        <v>4</v>
      </c>
      <c r="B8" s="151">
        <v>15</v>
      </c>
      <c r="C8" s="152">
        <v>15</v>
      </c>
      <c r="D8" s="152">
        <v>9</v>
      </c>
      <c r="E8" s="152">
        <v>6</v>
      </c>
      <c r="F8" s="152">
        <v>9</v>
      </c>
      <c r="G8" s="152">
        <v>0</v>
      </c>
      <c r="H8" s="152">
        <v>14</v>
      </c>
      <c r="I8" s="152">
        <v>9</v>
      </c>
      <c r="J8" s="152">
        <v>9</v>
      </c>
      <c r="K8" s="152">
        <v>9</v>
      </c>
      <c r="L8" s="152">
        <v>9</v>
      </c>
      <c r="M8" s="152"/>
      <c r="N8" s="153"/>
      <c r="O8" s="154">
        <f t="shared" si="0"/>
        <v>89</v>
      </c>
      <c r="P8" s="180" t="s">
        <v>103</v>
      </c>
      <c r="Q8" s="155">
        <f t="shared" si="1"/>
        <v>30</v>
      </c>
      <c r="S8" s="189" t="s">
        <v>78</v>
      </c>
      <c r="T8" s="192">
        <v>79</v>
      </c>
    </row>
    <row r="9" spans="1:75" ht="15.75" customHeight="1" x14ac:dyDescent="0.3">
      <c r="A9" s="150">
        <v>5</v>
      </c>
      <c r="B9" s="187">
        <v>1</v>
      </c>
      <c r="C9" s="152">
        <v>18</v>
      </c>
      <c r="D9" s="152">
        <v>11</v>
      </c>
      <c r="E9" s="152">
        <v>7</v>
      </c>
      <c r="F9" s="152">
        <v>9</v>
      </c>
      <c r="G9" s="152">
        <v>0</v>
      </c>
      <c r="H9" s="152">
        <v>15</v>
      </c>
      <c r="I9" s="152">
        <v>9</v>
      </c>
      <c r="J9" s="152">
        <v>9</v>
      </c>
      <c r="K9" s="152">
        <v>9</v>
      </c>
      <c r="L9" s="152">
        <v>12</v>
      </c>
      <c r="M9" s="152"/>
      <c r="N9" s="153"/>
      <c r="O9" s="154">
        <f t="shared" si="0"/>
        <v>99</v>
      </c>
      <c r="P9" s="180" t="s">
        <v>253</v>
      </c>
      <c r="Q9" s="155">
        <f t="shared" si="1"/>
        <v>36</v>
      </c>
      <c r="S9" s="189" t="s">
        <v>79</v>
      </c>
      <c r="T9" s="192">
        <v>44</v>
      </c>
    </row>
    <row r="10" spans="1:75" ht="15.75" customHeight="1" x14ac:dyDescent="0.3">
      <c r="A10" s="150">
        <v>6</v>
      </c>
      <c r="B10" s="187">
        <v>4</v>
      </c>
      <c r="C10" s="152">
        <v>20</v>
      </c>
      <c r="D10" s="152">
        <v>11</v>
      </c>
      <c r="E10" s="152">
        <v>0</v>
      </c>
      <c r="F10" s="152">
        <v>9</v>
      </c>
      <c r="G10" s="152">
        <v>0</v>
      </c>
      <c r="H10" s="152">
        <v>15</v>
      </c>
      <c r="I10" s="152">
        <v>9</v>
      </c>
      <c r="J10" s="152">
        <v>12</v>
      </c>
      <c r="K10" s="152">
        <v>9</v>
      </c>
      <c r="L10" s="152">
        <v>9</v>
      </c>
      <c r="M10" s="152"/>
      <c r="N10" s="153"/>
      <c r="O10" s="154">
        <f t="shared" si="0"/>
        <v>94</v>
      </c>
      <c r="P10" s="180" t="s">
        <v>253</v>
      </c>
      <c r="Q10" s="155">
        <f t="shared" si="1"/>
        <v>31</v>
      </c>
      <c r="S10" s="189" t="s">
        <v>91</v>
      </c>
      <c r="T10" s="192">
        <v>60</v>
      </c>
    </row>
    <row r="11" spans="1:75" ht="15.75" customHeight="1" x14ac:dyDescent="0.3">
      <c r="A11" s="150">
        <v>7</v>
      </c>
      <c r="B11" s="151">
        <v>3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3"/>
      <c r="O11" s="154">
        <f t="shared" si="0"/>
        <v>0</v>
      </c>
      <c r="P11" s="180" t="s">
        <v>254</v>
      </c>
      <c r="Q11" s="155">
        <f t="shared" si="1"/>
        <v>0</v>
      </c>
      <c r="S11" s="189" t="s">
        <v>92</v>
      </c>
      <c r="T11" s="192">
        <v>19</v>
      </c>
    </row>
    <row r="12" spans="1:75" ht="15.75" customHeight="1" x14ac:dyDescent="0.3">
      <c r="A12" s="150">
        <v>8</v>
      </c>
      <c r="B12" s="187">
        <v>7</v>
      </c>
      <c r="C12" s="152">
        <v>18</v>
      </c>
      <c r="D12" s="152">
        <v>12</v>
      </c>
      <c r="E12" s="152">
        <v>0</v>
      </c>
      <c r="F12" s="152">
        <v>9</v>
      </c>
      <c r="G12" s="152">
        <v>0</v>
      </c>
      <c r="H12" s="152">
        <v>15</v>
      </c>
      <c r="I12" s="152">
        <v>9</v>
      </c>
      <c r="J12" s="152">
        <v>9</v>
      </c>
      <c r="K12" s="152">
        <v>9</v>
      </c>
      <c r="L12" s="152">
        <v>12</v>
      </c>
      <c r="M12" s="152"/>
      <c r="N12" s="153"/>
      <c r="O12" s="154">
        <f t="shared" si="0"/>
        <v>93</v>
      </c>
      <c r="P12" s="180" t="s">
        <v>254</v>
      </c>
      <c r="Q12" s="155">
        <f t="shared" si="1"/>
        <v>30</v>
      </c>
      <c r="S12" s="189" t="s">
        <v>116</v>
      </c>
      <c r="T12" s="192">
        <v>693</v>
      </c>
    </row>
    <row r="13" spans="1:75" ht="15.75" customHeight="1" x14ac:dyDescent="0.3">
      <c r="A13" s="150">
        <v>9</v>
      </c>
      <c r="B13" s="151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3"/>
      <c r="O13" s="154" t="str">
        <f t="shared" si="0"/>
        <v/>
      </c>
      <c r="P13" s="180"/>
      <c r="Q13" s="155">
        <f t="shared" si="1"/>
        <v>0</v>
      </c>
    </row>
    <row r="14" spans="1:75" ht="15.75" customHeight="1" x14ac:dyDescent="0.3">
      <c r="A14" s="150">
        <v>10</v>
      </c>
      <c r="B14" s="151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3"/>
      <c r="O14" s="154" t="str">
        <f t="shared" si="0"/>
        <v/>
      </c>
      <c r="P14" s="180"/>
      <c r="Q14" s="155">
        <f t="shared" si="1"/>
        <v>0</v>
      </c>
    </row>
    <row r="15" spans="1:75" ht="15.75" customHeight="1" x14ac:dyDescent="0.3">
      <c r="A15" s="150">
        <v>11</v>
      </c>
      <c r="B15" s="151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3"/>
      <c r="O15" s="154" t="str">
        <f t="shared" si="0"/>
        <v/>
      </c>
      <c r="P15" s="180"/>
      <c r="Q15" s="155">
        <f t="shared" si="1"/>
        <v>0</v>
      </c>
      <c r="R15" s="181"/>
    </row>
    <row r="16" spans="1:75" ht="15.75" customHeight="1" x14ac:dyDescent="0.3">
      <c r="A16" s="150">
        <v>12</v>
      </c>
      <c r="B16" s="151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3"/>
      <c r="O16" s="154" t="str">
        <f t="shared" si="0"/>
        <v/>
      </c>
      <c r="P16" s="180"/>
      <c r="Q16" s="155">
        <f t="shared" si="1"/>
        <v>0</v>
      </c>
    </row>
    <row r="17" spans="1:17" ht="15.75" customHeight="1" x14ac:dyDescent="0.3">
      <c r="A17" s="150">
        <v>13</v>
      </c>
      <c r="B17" s="151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4" t="str">
        <f t="shared" si="0"/>
        <v/>
      </c>
      <c r="P17" s="180"/>
      <c r="Q17" s="155">
        <f t="shared" si="1"/>
        <v>0</v>
      </c>
    </row>
    <row r="18" spans="1:17" ht="15.75" customHeight="1" x14ac:dyDescent="0.3">
      <c r="A18" s="150">
        <v>14</v>
      </c>
      <c r="B18" s="151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4" t="str">
        <f t="shared" si="0"/>
        <v/>
      </c>
      <c r="P18" s="180"/>
      <c r="Q18" s="155">
        <f t="shared" si="1"/>
        <v>0</v>
      </c>
    </row>
    <row r="19" spans="1:17" ht="15.75" customHeight="1" x14ac:dyDescent="0.3">
      <c r="A19" s="150">
        <v>15</v>
      </c>
      <c r="B19" s="151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3"/>
      <c r="O19" s="154" t="str">
        <f t="shared" si="0"/>
        <v/>
      </c>
      <c r="P19" s="182"/>
      <c r="Q19" s="155">
        <f t="shared" si="1"/>
        <v>0</v>
      </c>
    </row>
    <row r="20" spans="1:17" ht="15.75" customHeight="1" x14ac:dyDescent="0.3">
      <c r="A20" s="150">
        <v>16</v>
      </c>
      <c r="B20" s="151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  <c r="O20" s="154" t="str">
        <f t="shared" si="0"/>
        <v/>
      </c>
      <c r="P20" s="182"/>
      <c r="Q20" s="155">
        <f t="shared" si="1"/>
        <v>0</v>
      </c>
    </row>
    <row r="21" spans="1:17" ht="15.75" customHeight="1" x14ac:dyDescent="0.3">
      <c r="A21" s="150">
        <v>17</v>
      </c>
      <c r="B21" s="151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4" t="str">
        <f t="shared" si="0"/>
        <v/>
      </c>
      <c r="P21" s="180"/>
      <c r="Q21" s="155">
        <f t="shared" si="1"/>
        <v>0</v>
      </c>
    </row>
    <row r="22" spans="1:17" ht="15.75" customHeight="1" x14ac:dyDescent="0.3">
      <c r="A22" s="150">
        <v>18</v>
      </c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4"/>
      <c r="P22" s="180"/>
      <c r="Q22" s="155">
        <f t="shared" si="1"/>
        <v>0</v>
      </c>
    </row>
    <row r="23" spans="1:17" ht="15.75" customHeight="1" x14ac:dyDescent="0.3">
      <c r="A23" s="150">
        <v>19</v>
      </c>
      <c r="B23" s="15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4"/>
      <c r="P23" s="180"/>
      <c r="Q23" s="155">
        <f t="shared" si="1"/>
        <v>0</v>
      </c>
    </row>
    <row r="24" spans="1:17" ht="15.75" customHeight="1" x14ac:dyDescent="0.3">
      <c r="A24" s="150">
        <v>20</v>
      </c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/>
      <c r="O24" s="154"/>
      <c r="P24" s="182"/>
      <c r="Q24" s="155">
        <f t="shared" si="1"/>
        <v>0</v>
      </c>
    </row>
    <row r="25" spans="1:17" ht="15.75" customHeight="1" x14ac:dyDescent="0.3">
      <c r="A25" s="150">
        <v>21</v>
      </c>
      <c r="B25" s="151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4"/>
      <c r="P25" s="180"/>
      <c r="Q25" s="155">
        <f t="shared" si="1"/>
        <v>0</v>
      </c>
    </row>
    <row r="26" spans="1:17" ht="15.75" customHeight="1" x14ac:dyDescent="0.3">
      <c r="A26" s="150">
        <v>22</v>
      </c>
      <c r="B26" s="151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4"/>
      <c r="P26" s="180"/>
      <c r="Q26" s="155">
        <f t="shared" si="1"/>
        <v>0</v>
      </c>
    </row>
    <row r="27" spans="1:17" ht="15.75" customHeight="1" x14ac:dyDescent="0.3">
      <c r="A27" s="150">
        <v>23</v>
      </c>
      <c r="B27" s="15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4"/>
      <c r="P27" s="182"/>
      <c r="Q27" s="155">
        <f t="shared" si="1"/>
        <v>0</v>
      </c>
    </row>
    <row r="28" spans="1:17" ht="15.75" customHeight="1" x14ac:dyDescent="0.3">
      <c r="A28" s="150">
        <v>24</v>
      </c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3"/>
      <c r="O28" s="154"/>
      <c r="P28" s="180"/>
      <c r="Q28" s="155">
        <f t="shared" si="1"/>
        <v>0</v>
      </c>
    </row>
    <row r="29" spans="1:17" ht="15.75" customHeight="1" x14ac:dyDescent="0.3">
      <c r="A29" s="150">
        <v>25</v>
      </c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154" t="str">
        <f t="shared" ref="O29:O44" si="2">IF(B29="","",SUM(C29:M29)-(N29))</f>
        <v/>
      </c>
      <c r="P29" s="180"/>
      <c r="Q29" s="155">
        <f t="shared" si="1"/>
        <v>0</v>
      </c>
    </row>
    <row r="30" spans="1:17" ht="15.75" customHeight="1" x14ac:dyDescent="0.3">
      <c r="A30" s="150">
        <v>26</v>
      </c>
      <c r="B30" s="151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4" t="str">
        <f t="shared" si="2"/>
        <v/>
      </c>
      <c r="P30" s="180"/>
      <c r="Q30" s="155">
        <f t="shared" si="1"/>
        <v>0</v>
      </c>
    </row>
    <row r="31" spans="1:17" ht="15.75" customHeight="1" x14ac:dyDescent="0.3">
      <c r="A31" s="150">
        <v>27</v>
      </c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  <c r="O31" s="154" t="str">
        <f t="shared" si="2"/>
        <v/>
      </c>
      <c r="P31" s="180"/>
      <c r="Q31" s="155">
        <f t="shared" si="1"/>
        <v>0</v>
      </c>
    </row>
    <row r="32" spans="1:17" ht="15.75" customHeight="1" x14ac:dyDescent="0.3">
      <c r="A32" s="150">
        <v>28</v>
      </c>
      <c r="B32" s="151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4" t="str">
        <f t="shared" si="2"/>
        <v/>
      </c>
      <c r="P32" s="180"/>
      <c r="Q32" s="155">
        <f t="shared" si="1"/>
        <v>0</v>
      </c>
    </row>
    <row r="33" spans="1:17" ht="15.75" customHeight="1" x14ac:dyDescent="0.3">
      <c r="A33" s="150">
        <v>29</v>
      </c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154" t="str">
        <f t="shared" si="2"/>
        <v/>
      </c>
      <c r="P33" s="180"/>
      <c r="Q33" s="155">
        <f t="shared" si="1"/>
        <v>0</v>
      </c>
    </row>
    <row r="34" spans="1:17" ht="15.75" customHeight="1" x14ac:dyDescent="0.3">
      <c r="A34" s="150">
        <v>30</v>
      </c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154" t="str">
        <f t="shared" si="2"/>
        <v/>
      </c>
      <c r="P34" s="180"/>
      <c r="Q34" s="155">
        <f t="shared" si="1"/>
        <v>0</v>
      </c>
    </row>
    <row r="35" spans="1:17" ht="15.75" customHeight="1" x14ac:dyDescent="0.3">
      <c r="A35" s="150">
        <v>31</v>
      </c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154" t="str">
        <f t="shared" si="2"/>
        <v/>
      </c>
      <c r="P35" s="180"/>
      <c r="Q35" s="155">
        <f t="shared" si="1"/>
        <v>0</v>
      </c>
    </row>
    <row r="36" spans="1:17" ht="15.75" customHeight="1" x14ac:dyDescent="0.3">
      <c r="A36" s="150">
        <v>32</v>
      </c>
      <c r="B36" s="151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4" t="str">
        <f t="shared" si="2"/>
        <v/>
      </c>
      <c r="P36" s="180"/>
      <c r="Q36" s="155">
        <f t="shared" si="1"/>
        <v>0</v>
      </c>
    </row>
    <row r="37" spans="1:17" ht="15.75" customHeight="1" x14ac:dyDescent="0.3">
      <c r="A37" s="150"/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154" t="str">
        <f t="shared" si="2"/>
        <v/>
      </c>
      <c r="P37" s="180"/>
      <c r="Q37" s="155">
        <f t="shared" si="1"/>
        <v>0</v>
      </c>
    </row>
    <row r="38" spans="1:17" ht="15.75" customHeight="1" x14ac:dyDescent="0.3">
      <c r="A38" s="150"/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4" t="str">
        <f t="shared" si="2"/>
        <v/>
      </c>
      <c r="P38" s="180"/>
      <c r="Q38" s="155">
        <f t="shared" si="1"/>
        <v>0</v>
      </c>
    </row>
    <row r="39" spans="1:17" ht="15.75" customHeight="1" x14ac:dyDescent="0.3">
      <c r="A39" s="150"/>
      <c r="B39" s="151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4" t="str">
        <f t="shared" si="2"/>
        <v/>
      </c>
      <c r="P39" s="180"/>
      <c r="Q39" s="155">
        <f t="shared" si="1"/>
        <v>0</v>
      </c>
    </row>
    <row r="40" spans="1:17" ht="15.75" customHeight="1" x14ac:dyDescent="0.3">
      <c r="A40" s="150"/>
      <c r="B40" s="151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4" t="str">
        <f t="shared" si="2"/>
        <v/>
      </c>
      <c r="P40" s="180"/>
      <c r="Q40" s="155">
        <f t="shared" si="1"/>
        <v>0</v>
      </c>
    </row>
    <row r="41" spans="1:17" ht="15.75" customHeight="1" x14ac:dyDescent="0.3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3"/>
      <c r="O41" s="154" t="str">
        <f t="shared" si="2"/>
        <v/>
      </c>
      <c r="P41" s="180"/>
      <c r="Q41" s="155">
        <f t="shared" si="1"/>
        <v>0</v>
      </c>
    </row>
    <row r="42" spans="1:17" ht="15.75" customHeight="1" x14ac:dyDescent="0.3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4" t="str">
        <f t="shared" si="2"/>
        <v/>
      </c>
      <c r="P42" s="180"/>
      <c r="Q42" s="155">
        <f t="shared" si="1"/>
        <v>0</v>
      </c>
    </row>
    <row r="43" spans="1:17" ht="15.75" customHeight="1" x14ac:dyDescent="0.3">
      <c r="A43" s="150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4" t="str">
        <f t="shared" si="2"/>
        <v/>
      </c>
      <c r="P43" s="180"/>
      <c r="Q43" s="155">
        <f t="shared" si="1"/>
        <v>0</v>
      </c>
    </row>
    <row r="44" spans="1:17" ht="15.75" customHeight="1" x14ac:dyDescent="0.3">
      <c r="A44" s="150"/>
      <c r="B44" s="151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4" t="str">
        <f t="shared" si="2"/>
        <v/>
      </c>
      <c r="P44" s="180"/>
      <c r="Q44" s="155">
        <f t="shared" si="1"/>
        <v>0</v>
      </c>
    </row>
  </sheetData>
  <mergeCells count="9"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BW44"/>
  <sheetViews>
    <sheetView workbookViewId="0">
      <selection activeCell="V18" sqref="V18"/>
    </sheetView>
  </sheetViews>
  <sheetFormatPr defaultColWidth="9.109375" defaultRowHeight="17.399999999999999" x14ac:dyDescent="0.3"/>
  <cols>
    <col min="1" max="1" width="4.109375" style="54" customWidth="1"/>
    <col min="2" max="2" width="9.5546875" style="156" customWidth="1"/>
    <col min="3" max="14" width="4.6640625" style="54" customWidth="1"/>
    <col min="15" max="15" width="5.44140625" style="47" customWidth="1"/>
    <col min="16" max="16" width="7.88671875" style="157" customWidth="1"/>
    <col min="17" max="17" width="11.109375" style="47" bestFit="1" customWidth="1"/>
    <col min="18" max="18" width="9.109375" style="47"/>
    <col min="19" max="19" width="22.33203125" style="190" bestFit="1" customWidth="1"/>
    <col min="20" max="20" width="9.109375" style="163"/>
    <col min="21" max="16384" width="9.109375" style="47"/>
  </cols>
  <sheetData>
    <row r="1" spans="1:75" x14ac:dyDescent="0.3">
      <c r="N1" s="281" t="s">
        <v>107</v>
      </c>
      <c r="O1" s="282"/>
      <c r="P1" s="183"/>
      <c r="S1" s="188" t="s">
        <v>117</v>
      </c>
      <c r="T1" s="191" t="s">
        <v>118</v>
      </c>
    </row>
    <row r="2" spans="1:75" ht="15.75" customHeight="1" x14ac:dyDescent="0.3">
      <c r="A2" s="283" t="s">
        <v>50</v>
      </c>
      <c r="B2" s="284"/>
      <c r="C2" s="284"/>
      <c r="D2" s="285" t="s">
        <v>255</v>
      </c>
      <c r="E2" s="285"/>
      <c r="F2" s="285"/>
      <c r="G2" s="285"/>
      <c r="H2" s="285"/>
      <c r="I2" s="286"/>
      <c r="J2" s="286"/>
      <c r="K2" s="287"/>
      <c r="N2" s="281" t="s">
        <v>108</v>
      </c>
      <c r="O2" s="282"/>
      <c r="P2" s="183">
        <v>2</v>
      </c>
      <c r="Q2" s="185" t="s">
        <v>110</v>
      </c>
      <c r="R2" s="174"/>
      <c r="S2" s="189" t="s">
        <v>111</v>
      </c>
      <c r="T2" s="192">
        <f>MAX(O5:O36)</f>
        <v>101</v>
      </c>
    </row>
    <row r="3" spans="1:75" ht="15.75" customHeight="1" x14ac:dyDescent="0.25">
      <c r="A3" s="283" t="s">
        <v>0</v>
      </c>
      <c r="B3" s="284"/>
      <c r="C3" s="284"/>
      <c r="D3" s="288" t="s">
        <v>164</v>
      </c>
      <c r="E3" s="288"/>
      <c r="F3" s="289"/>
      <c r="G3" s="290" t="s">
        <v>104</v>
      </c>
      <c r="H3" s="291"/>
      <c r="I3" s="291"/>
      <c r="J3" s="292"/>
      <c r="K3" s="293"/>
      <c r="L3" s="175"/>
      <c r="M3" s="176"/>
      <c r="N3" s="281" t="s">
        <v>109</v>
      </c>
      <c r="O3" s="282"/>
      <c r="P3" s="184">
        <v>4</v>
      </c>
      <c r="Q3" s="186">
        <f>SUM((P1*4)+(P2*2)+P3)</f>
        <v>8</v>
      </c>
      <c r="R3" s="177"/>
      <c r="S3" s="189" t="s">
        <v>112</v>
      </c>
      <c r="T3" s="192">
        <f>MAX(C5:C36)</f>
        <v>15</v>
      </c>
    </row>
    <row r="4" spans="1:75" s="44" customFormat="1" ht="21" customHeight="1" x14ac:dyDescent="0.2">
      <c r="A4" s="173"/>
      <c r="B4" s="144" t="s">
        <v>1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  <c r="J4" s="145" t="s">
        <v>10</v>
      </c>
      <c r="K4" s="145" t="s">
        <v>11</v>
      </c>
      <c r="L4" s="145" t="s">
        <v>33</v>
      </c>
      <c r="M4" s="145" t="s">
        <v>13</v>
      </c>
      <c r="N4" s="146" t="s">
        <v>14</v>
      </c>
      <c r="O4" s="147" t="s">
        <v>100</v>
      </c>
      <c r="P4" s="148" t="s">
        <v>106</v>
      </c>
      <c r="Q4" s="42" t="s">
        <v>18</v>
      </c>
      <c r="R4" s="178"/>
      <c r="S4" s="189" t="s">
        <v>51</v>
      </c>
      <c r="T4" s="192" t="s">
        <v>297</v>
      </c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</row>
    <row r="5" spans="1:75" ht="15.75" customHeight="1" x14ac:dyDescent="0.3">
      <c r="A5" s="150">
        <v>1</v>
      </c>
      <c r="B5" s="151" t="s">
        <v>200</v>
      </c>
      <c r="C5" s="152">
        <v>0</v>
      </c>
      <c r="D5" s="152">
        <v>0</v>
      </c>
      <c r="E5" s="152">
        <v>0</v>
      </c>
      <c r="F5" s="152">
        <v>6</v>
      </c>
      <c r="G5" s="152">
        <v>0</v>
      </c>
      <c r="H5" s="152">
        <v>9</v>
      </c>
      <c r="I5" s="152">
        <v>6</v>
      </c>
      <c r="J5" s="152">
        <v>6</v>
      </c>
      <c r="K5" s="152">
        <v>6</v>
      </c>
      <c r="L5" s="152">
        <v>6</v>
      </c>
      <c r="M5" s="152"/>
      <c r="N5" s="153"/>
      <c r="O5" s="154">
        <f t="shared" ref="O5:O21" si="0">IF(B5="","",SUM(C5:M5)-(N5))</f>
        <v>39</v>
      </c>
      <c r="P5" s="180" t="s">
        <v>101</v>
      </c>
      <c r="Q5" s="155">
        <f t="shared" ref="Q5:Q44" si="1">SUM(C5:E5)</f>
        <v>0</v>
      </c>
      <c r="S5" s="189" t="s">
        <v>113</v>
      </c>
      <c r="T5" s="192" t="s">
        <v>297</v>
      </c>
    </row>
    <row r="6" spans="1:75" ht="15.75" customHeight="1" x14ac:dyDescent="0.3">
      <c r="A6" s="150">
        <v>2</v>
      </c>
      <c r="B6" s="151" t="s">
        <v>201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3"/>
      <c r="O6" s="154">
        <f t="shared" si="0"/>
        <v>0</v>
      </c>
      <c r="P6" s="180" t="s">
        <v>101</v>
      </c>
      <c r="Q6" s="155">
        <f t="shared" si="1"/>
        <v>0</v>
      </c>
      <c r="S6" s="189" t="s">
        <v>114</v>
      </c>
      <c r="T6" s="192">
        <v>387</v>
      </c>
    </row>
    <row r="7" spans="1:75" ht="15.75" customHeight="1" x14ac:dyDescent="0.3">
      <c r="A7" s="150">
        <v>3</v>
      </c>
      <c r="B7" s="151" t="s">
        <v>191</v>
      </c>
      <c r="C7" s="150">
        <v>12</v>
      </c>
      <c r="D7" s="150">
        <v>0</v>
      </c>
      <c r="E7" s="150">
        <v>0</v>
      </c>
      <c r="F7" s="150">
        <v>6</v>
      </c>
      <c r="G7" s="150">
        <v>0</v>
      </c>
      <c r="H7" s="150">
        <v>9</v>
      </c>
      <c r="I7" s="150">
        <v>12</v>
      </c>
      <c r="J7" s="150">
        <v>6</v>
      </c>
      <c r="K7" s="150">
        <v>6</v>
      </c>
      <c r="L7" s="150">
        <v>6</v>
      </c>
      <c r="M7" s="150"/>
      <c r="N7" s="150"/>
      <c r="O7" s="154">
        <f t="shared" si="0"/>
        <v>57</v>
      </c>
      <c r="P7" s="180" t="s">
        <v>101</v>
      </c>
      <c r="Q7" s="155">
        <f t="shared" si="1"/>
        <v>12</v>
      </c>
      <c r="S7" s="189" t="s">
        <v>115</v>
      </c>
      <c r="T7" s="192">
        <v>96</v>
      </c>
    </row>
    <row r="8" spans="1:75" ht="15.75" customHeight="1" x14ac:dyDescent="0.3">
      <c r="A8" s="150">
        <v>4</v>
      </c>
      <c r="B8" s="151" t="s">
        <v>202</v>
      </c>
      <c r="C8" s="152">
        <v>0</v>
      </c>
      <c r="D8" s="152">
        <v>0</v>
      </c>
      <c r="E8" s="152">
        <v>0</v>
      </c>
      <c r="F8" s="152">
        <v>0</v>
      </c>
      <c r="G8" s="152">
        <v>0</v>
      </c>
      <c r="H8" s="152">
        <v>15</v>
      </c>
      <c r="I8" s="152">
        <v>0</v>
      </c>
      <c r="J8" s="152">
        <v>0</v>
      </c>
      <c r="K8" s="152">
        <v>6</v>
      </c>
      <c r="L8" s="152">
        <v>12</v>
      </c>
      <c r="M8" s="152"/>
      <c r="N8" s="153"/>
      <c r="O8" s="154">
        <f t="shared" si="0"/>
        <v>33</v>
      </c>
      <c r="P8" s="180" t="s">
        <v>101</v>
      </c>
      <c r="Q8" s="155">
        <f t="shared" si="1"/>
        <v>0</v>
      </c>
      <c r="S8" s="189" t="s">
        <v>78</v>
      </c>
      <c r="T8" s="192">
        <v>57</v>
      </c>
    </row>
    <row r="9" spans="1:75" ht="15.75" customHeight="1" x14ac:dyDescent="0.3">
      <c r="A9" s="150">
        <v>5</v>
      </c>
      <c r="B9" s="151">
        <v>11</v>
      </c>
      <c r="C9" s="152">
        <v>15</v>
      </c>
      <c r="D9" s="152">
        <v>10</v>
      </c>
      <c r="E9" s="152">
        <v>8</v>
      </c>
      <c r="F9" s="152">
        <v>8</v>
      </c>
      <c r="G9" s="152">
        <v>10</v>
      </c>
      <c r="H9" s="152">
        <v>13</v>
      </c>
      <c r="I9" s="152">
        <v>9</v>
      </c>
      <c r="J9" s="152">
        <v>9</v>
      </c>
      <c r="K9" s="152">
        <v>9</v>
      </c>
      <c r="L9" s="152">
        <v>8</v>
      </c>
      <c r="M9" s="152">
        <v>1</v>
      </c>
      <c r="N9" s="153"/>
      <c r="O9" s="154">
        <f>IF(B9="","",SUM(C9:M9)-(N9))</f>
        <v>100</v>
      </c>
      <c r="P9" s="180" t="s">
        <v>102</v>
      </c>
      <c r="Q9" s="155">
        <f t="shared" si="1"/>
        <v>33</v>
      </c>
      <c r="S9" s="189" t="s">
        <v>79</v>
      </c>
      <c r="T9" s="192">
        <v>30</v>
      </c>
    </row>
    <row r="10" spans="1:75" ht="15.75" customHeight="1" x14ac:dyDescent="0.3">
      <c r="A10" s="150">
        <v>6</v>
      </c>
      <c r="B10" s="151">
        <v>22</v>
      </c>
      <c r="C10" s="152">
        <v>15</v>
      </c>
      <c r="D10" s="152">
        <v>11</v>
      </c>
      <c r="E10" s="152">
        <v>7</v>
      </c>
      <c r="F10" s="152">
        <v>9</v>
      </c>
      <c r="G10" s="152">
        <v>10</v>
      </c>
      <c r="H10" s="152">
        <v>13</v>
      </c>
      <c r="I10" s="152">
        <v>8</v>
      </c>
      <c r="J10" s="152">
        <v>9</v>
      </c>
      <c r="K10" s="152">
        <v>9</v>
      </c>
      <c r="L10" s="152">
        <v>9</v>
      </c>
      <c r="M10" s="152">
        <v>1</v>
      </c>
      <c r="N10" s="153"/>
      <c r="O10" s="154">
        <f>IF(B10="","",SUM(C10:M10)-(N10))</f>
        <v>101</v>
      </c>
      <c r="P10" s="180" t="s">
        <v>102</v>
      </c>
      <c r="Q10" s="155">
        <f t="shared" si="1"/>
        <v>33</v>
      </c>
      <c r="S10" s="189" t="s">
        <v>91</v>
      </c>
      <c r="T10" s="192">
        <v>54</v>
      </c>
    </row>
    <row r="11" spans="1:75" ht="15.75" customHeight="1" x14ac:dyDescent="0.3">
      <c r="A11" s="150">
        <v>7</v>
      </c>
      <c r="B11" s="151">
        <v>2</v>
      </c>
      <c r="C11" s="152">
        <v>13</v>
      </c>
      <c r="D11" s="152">
        <v>9</v>
      </c>
      <c r="E11" s="152">
        <v>7</v>
      </c>
      <c r="F11" s="152">
        <v>9</v>
      </c>
      <c r="G11" s="152">
        <v>10</v>
      </c>
      <c r="H11" s="152">
        <v>13</v>
      </c>
      <c r="I11" s="152">
        <v>8</v>
      </c>
      <c r="J11" s="152">
        <v>9</v>
      </c>
      <c r="K11" s="152">
        <v>9</v>
      </c>
      <c r="L11" s="152">
        <v>9</v>
      </c>
      <c r="M11" s="152"/>
      <c r="N11" s="153"/>
      <c r="O11" s="154">
        <f>IF(B11="","",SUM(C11:M11)-(N11))</f>
        <v>96</v>
      </c>
      <c r="P11" s="180" t="s">
        <v>103</v>
      </c>
      <c r="Q11" s="155">
        <f t="shared" si="1"/>
        <v>29</v>
      </c>
      <c r="S11" s="189" t="s">
        <v>92</v>
      </c>
      <c r="T11" s="192">
        <v>42</v>
      </c>
    </row>
    <row r="12" spans="1:75" ht="15.75" customHeight="1" x14ac:dyDescent="0.3">
      <c r="A12" s="150">
        <v>8</v>
      </c>
      <c r="B12" s="151">
        <v>4</v>
      </c>
      <c r="C12" s="152">
        <v>14</v>
      </c>
      <c r="D12" s="152">
        <v>0</v>
      </c>
      <c r="E12" s="152">
        <v>6</v>
      </c>
      <c r="F12" s="152">
        <v>9</v>
      </c>
      <c r="G12" s="152">
        <v>12</v>
      </c>
      <c r="H12" s="152">
        <v>12</v>
      </c>
      <c r="I12" s="152">
        <v>9</v>
      </c>
      <c r="J12" s="152">
        <v>10</v>
      </c>
      <c r="K12" s="152">
        <v>9</v>
      </c>
      <c r="L12" s="152">
        <v>9</v>
      </c>
      <c r="M12" s="152"/>
      <c r="N12" s="153"/>
      <c r="O12" s="154">
        <f>IF(B12="","",SUM(C12:M12)-(N12))</f>
        <v>90</v>
      </c>
      <c r="P12" s="180" t="s">
        <v>103</v>
      </c>
      <c r="Q12" s="155">
        <f t="shared" si="1"/>
        <v>20</v>
      </c>
      <c r="S12" s="189" t="s">
        <v>116</v>
      </c>
      <c r="T12" s="192">
        <v>516</v>
      </c>
    </row>
    <row r="13" spans="1:75" ht="15.75" customHeight="1" x14ac:dyDescent="0.3">
      <c r="A13" s="150">
        <v>9</v>
      </c>
      <c r="B13" s="151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3"/>
      <c r="O13" s="154"/>
      <c r="P13" s="180"/>
      <c r="Q13" s="155">
        <f t="shared" si="1"/>
        <v>0</v>
      </c>
    </row>
    <row r="14" spans="1:75" ht="15.75" customHeight="1" x14ac:dyDescent="0.3">
      <c r="A14" s="150">
        <v>10</v>
      </c>
      <c r="B14" s="151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3"/>
      <c r="O14" s="154"/>
      <c r="P14" s="180"/>
      <c r="Q14" s="155">
        <f t="shared" si="1"/>
        <v>0</v>
      </c>
    </row>
    <row r="15" spans="1:75" ht="15.75" customHeight="1" x14ac:dyDescent="0.3">
      <c r="A15" s="150">
        <v>11</v>
      </c>
      <c r="B15" s="151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3"/>
      <c r="O15" s="154"/>
      <c r="P15" s="180"/>
      <c r="Q15" s="155">
        <f t="shared" si="1"/>
        <v>0</v>
      </c>
      <c r="R15" s="181"/>
    </row>
    <row r="16" spans="1:75" ht="15.75" customHeight="1" x14ac:dyDescent="0.3">
      <c r="A16" s="150">
        <v>12</v>
      </c>
      <c r="B16" s="151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3"/>
      <c r="O16" s="154"/>
      <c r="P16" s="180"/>
      <c r="Q16" s="155">
        <f t="shared" si="1"/>
        <v>0</v>
      </c>
    </row>
    <row r="17" spans="1:17" ht="15.75" customHeight="1" x14ac:dyDescent="0.3">
      <c r="A17" s="150">
        <v>13</v>
      </c>
      <c r="B17" s="151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4" t="str">
        <f t="shared" si="0"/>
        <v/>
      </c>
      <c r="P17" s="180"/>
      <c r="Q17" s="155">
        <f t="shared" si="1"/>
        <v>0</v>
      </c>
    </row>
    <row r="18" spans="1:17" ht="15.75" customHeight="1" x14ac:dyDescent="0.3">
      <c r="A18" s="150">
        <v>14</v>
      </c>
      <c r="B18" s="151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4" t="str">
        <f t="shared" si="0"/>
        <v/>
      </c>
      <c r="P18" s="180"/>
      <c r="Q18" s="155">
        <f t="shared" si="1"/>
        <v>0</v>
      </c>
    </row>
    <row r="19" spans="1:17" ht="15.75" customHeight="1" x14ac:dyDescent="0.3">
      <c r="A19" s="150">
        <v>15</v>
      </c>
      <c r="B19" s="151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3"/>
      <c r="O19" s="154" t="str">
        <f t="shared" si="0"/>
        <v/>
      </c>
      <c r="P19" s="182"/>
      <c r="Q19" s="155">
        <f t="shared" si="1"/>
        <v>0</v>
      </c>
    </row>
    <row r="20" spans="1:17" ht="15.75" customHeight="1" x14ac:dyDescent="0.3">
      <c r="A20" s="150">
        <v>16</v>
      </c>
      <c r="B20" s="151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  <c r="O20" s="154" t="str">
        <f t="shared" si="0"/>
        <v/>
      </c>
      <c r="P20" s="182"/>
      <c r="Q20" s="155">
        <f t="shared" si="1"/>
        <v>0</v>
      </c>
    </row>
    <row r="21" spans="1:17" ht="15.75" customHeight="1" x14ac:dyDescent="0.3">
      <c r="A21" s="150">
        <v>17</v>
      </c>
      <c r="B21" s="151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4" t="str">
        <f t="shared" si="0"/>
        <v/>
      </c>
      <c r="P21" s="180"/>
      <c r="Q21" s="155">
        <f t="shared" si="1"/>
        <v>0</v>
      </c>
    </row>
    <row r="22" spans="1:17" ht="15.75" customHeight="1" x14ac:dyDescent="0.3">
      <c r="A22" s="150">
        <v>18</v>
      </c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4"/>
      <c r="P22" s="180"/>
      <c r="Q22" s="155">
        <f t="shared" si="1"/>
        <v>0</v>
      </c>
    </row>
    <row r="23" spans="1:17" ht="15.75" customHeight="1" x14ac:dyDescent="0.3">
      <c r="A23" s="150">
        <v>19</v>
      </c>
      <c r="B23" s="15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4"/>
      <c r="P23" s="180"/>
      <c r="Q23" s="155">
        <f t="shared" si="1"/>
        <v>0</v>
      </c>
    </row>
    <row r="24" spans="1:17" ht="15.75" customHeight="1" x14ac:dyDescent="0.3">
      <c r="A24" s="150">
        <v>20</v>
      </c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/>
      <c r="O24" s="154"/>
      <c r="P24" s="182"/>
      <c r="Q24" s="155">
        <f t="shared" si="1"/>
        <v>0</v>
      </c>
    </row>
    <row r="25" spans="1:17" ht="15.75" customHeight="1" x14ac:dyDescent="0.3">
      <c r="A25" s="150">
        <v>21</v>
      </c>
      <c r="B25" s="151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4"/>
      <c r="P25" s="180"/>
      <c r="Q25" s="155">
        <f t="shared" si="1"/>
        <v>0</v>
      </c>
    </row>
    <row r="26" spans="1:17" ht="15.75" customHeight="1" x14ac:dyDescent="0.3">
      <c r="A26" s="150">
        <v>22</v>
      </c>
      <c r="B26" s="151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4"/>
      <c r="P26" s="180"/>
      <c r="Q26" s="155">
        <f t="shared" si="1"/>
        <v>0</v>
      </c>
    </row>
    <row r="27" spans="1:17" ht="15.75" customHeight="1" x14ac:dyDescent="0.3">
      <c r="A27" s="150">
        <v>23</v>
      </c>
      <c r="B27" s="15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4"/>
      <c r="P27" s="182"/>
      <c r="Q27" s="155">
        <f t="shared" si="1"/>
        <v>0</v>
      </c>
    </row>
    <row r="28" spans="1:17" ht="15.75" customHeight="1" x14ac:dyDescent="0.3">
      <c r="A28" s="150">
        <v>24</v>
      </c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3"/>
      <c r="O28" s="154"/>
      <c r="P28" s="180"/>
      <c r="Q28" s="155">
        <f t="shared" si="1"/>
        <v>0</v>
      </c>
    </row>
    <row r="29" spans="1:17" ht="15.75" customHeight="1" x14ac:dyDescent="0.3">
      <c r="A29" s="150">
        <v>25</v>
      </c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154" t="str">
        <f t="shared" ref="O29:O44" si="2">IF(B29="","",SUM(C29:M29)-(N29))</f>
        <v/>
      </c>
      <c r="P29" s="180"/>
      <c r="Q29" s="155">
        <f t="shared" si="1"/>
        <v>0</v>
      </c>
    </row>
    <row r="30" spans="1:17" ht="15.75" customHeight="1" x14ac:dyDescent="0.3">
      <c r="A30" s="150">
        <v>26</v>
      </c>
      <c r="B30" s="151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4" t="str">
        <f t="shared" si="2"/>
        <v/>
      </c>
      <c r="P30" s="180"/>
      <c r="Q30" s="155">
        <f t="shared" si="1"/>
        <v>0</v>
      </c>
    </row>
    <row r="31" spans="1:17" ht="15.75" customHeight="1" x14ac:dyDescent="0.3">
      <c r="A31" s="150">
        <v>27</v>
      </c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  <c r="O31" s="154" t="str">
        <f t="shared" si="2"/>
        <v/>
      </c>
      <c r="P31" s="180"/>
      <c r="Q31" s="155">
        <f t="shared" si="1"/>
        <v>0</v>
      </c>
    </row>
    <row r="32" spans="1:17" ht="15.75" customHeight="1" x14ac:dyDescent="0.3">
      <c r="A32" s="150">
        <v>28</v>
      </c>
      <c r="B32" s="151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4" t="str">
        <f t="shared" si="2"/>
        <v/>
      </c>
      <c r="P32" s="180"/>
      <c r="Q32" s="155">
        <f t="shared" si="1"/>
        <v>0</v>
      </c>
    </row>
    <row r="33" spans="1:17" ht="15.75" customHeight="1" x14ac:dyDescent="0.3">
      <c r="A33" s="150">
        <v>29</v>
      </c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154" t="str">
        <f t="shared" si="2"/>
        <v/>
      </c>
      <c r="P33" s="180"/>
      <c r="Q33" s="155">
        <f t="shared" si="1"/>
        <v>0</v>
      </c>
    </row>
    <row r="34" spans="1:17" ht="15.75" customHeight="1" x14ac:dyDescent="0.3">
      <c r="A34" s="150">
        <v>30</v>
      </c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154" t="str">
        <f t="shared" si="2"/>
        <v/>
      </c>
      <c r="P34" s="180"/>
      <c r="Q34" s="155">
        <f t="shared" si="1"/>
        <v>0</v>
      </c>
    </row>
    <row r="35" spans="1:17" ht="15.75" customHeight="1" x14ac:dyDescent="0.3">
      <c r="A35" s="150">
        <v>31</v>
      </c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154" t="str">
        <f t="shared" si="2"/>
        <v/>
      </c>
      <c r="P35" s="180"/>
      <c r="Q35" s="155">
        <f t="shared" si="1"/>
        <v>0</v>
      </c>
    </row>
    <row r="36" spans="1:17" ht="15.75" customHeight="1" x14ac:dyDescent="0.3">
      <c r="A36" s="150">
        <v>32</v>
      </c>
      <c r="B36" s="151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4" t="str">
        <f t="shared" si="2"/>
        <v/>
      </c>
      <c r="P36" s="180"/>
      <c r="Q36" s="155">
        <f t="shared" si="1"/>
        <v>0</v>
      </c>
    </row>
    <row r="37" spans="1:17" ht="15.75" customHeight="1" x14ac:dyDescent="0.3">
      <c r="A37" s="150"/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154" t="str">
        <f t="shared" si="2"/>
        <v/>
      </c>
      <c r="P37" s="180"/>
      <c r="Q37" s="155">
        <f t="shared" si="1"/>
        <v>0</v>
      </c>
    </row>
    <row r="38" spans="1:17" ht="15.75" customHeight="1" x14ac:dyDescent="0.3">
      <c r="A38" s="150"/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4" t="str">
        <f t="shared" si="2"/>
        <v/>
      </c>
      <c r="P38" s="180"/>
      <c r="Q38" s="155">
        <f t="shared" si="1"/>
        <v>0</v>
      </c>
    </row>
    <row r="39" spans="1:17" ht="15.75" customHeight="1" x14ac:dyDescent="0.3">
      <c r="A39" s="150"/>
      <c r="B39" s="151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4" t="str">
        <f t="shared" si="2"/>
        <v/>
      </c>
      <c r="P39" s="180"/>
      <c r="Q39" s="155">
        <f t="shared" si="1"/>
        <v>0</v>
      </c>
    </row>
    <row r="40" spans="1:17" ht="15.75" customHeight="1" x14ac:dyDescent="0.3">
      <c r="A40" s="150"/>
      <c r="B40" s="151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4" t="str">
        <f t="shared" si="2"/>
        <v/>
      </c>
      <c r="P40" s="180"/>
      <c r="Q40" s="155">
        <f t="shared" si="1"/>
        <v>0</v>
      </c>
    </row>
    <row r="41" spans="1:17" ht="15.75" customHeight="1" x14ac:dyDescent="0.3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3"/>
      <c r="O41" s="154" t="str">
        <f t="shared" si="2"/>
        <v/>
      </c>
      <c r="P41" s="180"/>
      <c r="Q41" s="155">
        <f t="shared" si="1"/>
        <v>0</v>
      </c>
    </row>
    <row r="42" spans="1:17" ht="15.75" customHeight="1" x14ac:dyDescent="0.3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4" t="str">
        <f t="shared" si="2"/>
        <v/>
      </c>
      <c r="P42" s="180"/>
      <c r="Q42" s="155">
        <f t="shared" si="1"/>
        <v>0</v>
      </c>
    </row>
    <row r="43" spans="1:17" ht="15.75" customHeight="1" x14ac:dyDescent="0.3">
      <c r="A43" s="150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4" t="str">
        <f t="shared" si="2"/>
        <v/>
      </c>
      <c r="P43" s="180"/>
      <c r="Q43" s="155">
        <f t="shared" si="1"/>
        <v>0</v>
      </c>
    </row>
    <row r="44" spans="1:17" ht="15.75" customHeight="1" x14ac:dyDescent="0.3">
      <c r="A44" s="150"/>
      <c r="B44" s="151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4" t="str">
        <f t="shared" si="2"/>
        <v/>
      </c>
      <c r="P44" s="180"/>
      <c r="Q44" s="155">
        <f t="shared" si="1"/>
        <v>0</v>
      </c>
    </row>
  </sheetData>
  <mergeCells count="9"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BW44"/>
  <sheetViews>
    <sheetView workbookViewId="0">
      <selection activeCell="S17" sqref="S17"/>
    </sheetView>
  </sheetViews>
  <sheetFormatPr defaultColWidth="9.109375" defaultRowHeight="17.399999999999999" x14ac:dyDescent="0.3"/>
  <cols>
    <col min="1" max="1" width="4.109375" style="54" customWidth="1"/>
    <col min="2" max="2" width="9.5546875" style="156" customWidth="1"/>
    <col min="3" max="14" width="4.6640625" style="54" customWidth="1"/>
    <col min="15" max="15" width="5.44140625" style="47" customWidth="1"/>
    <col min="16" max="16" width="7.88671875" style="157" customWidth="1"/>
    <col min="17" max="17" width="11.109375" style="47" bestFit="1" customWidth="1"/>
    <col min="18" max="18" width="9.109375" style="47"/>
    <col min="19" max="19" width="22.33203125" style="190" bestFit="1" customWidth="1"/>
    <col min="20" max="20" width="9.109375" style="163"/>
    <col min="21" max="16384" width="9.109375" style="47"/>
  </cols>
  <sheetData>
    <row r="1" spans="1:75" x14ac:dyDescent="0.3">
      <c r="N1" s="281" t="s">
        <v>107</v>
      </c>
      <c r="O1" s="282"/>
      <c r="P1" s="183">
        <v>0</v>
      </c>
      <c r="S1" s="188" t="s">
        <v>117</v>
      </c>
      <c r="T1" s="191" t="s">
        <v>118</v>
      </c>
    </row>
    <row r="2" spans="1:75" ht="15.75" customHeight="1" x14ac:dyDescent="0.3">
      <c r="A2" s="283" t="s">
        <v>50</v>
      </c>
      <c r="B2" s="284"/>
      <c r="C2" s="284"/>
      <c r="D2" s="285" t="s">
        <v>171</v>
      </c>
      <c r="E2" s="285"/>
      <c r="F2" s="285"/>
      <c r="G2" s="285"/>
      <c r="H2" s="285"/>
      <c r="I2" s="286"/>
      <c r="J2" s="286"/>
      <c r="K2" s="287"/>
      <c r="N2" s="281" t="s">
        <v>108</v>
      </c>
      <c r="O2" s="282"/>
      <c r="P2" s="183">
        <v>4</v>
      </c>
      <c r="Q2" s="185" t="s">
        <v>110</v>
      </c>
      <c r="R2" s="174"/>
      <c r="S2" s="189" t="s">
        <v>111</v>
      </c>
      <c r="T2" s="192">
        <f>MAX(O5:O36)</f>
        <v>69</v>
      </c>
    </row>
    <row r="3" spans="1:75" ht="15.75" customHeight="1" x14ac:dyDescent="0.25">
      <c r="A3" s="283" t="s">
        <v>0</v>
      </c>
      <c r="B3" s="284"/>
      <c r="C3" s="284"/>
      <c r="D3" s="288" t="s">
        <v>256</v>
      </c>
      <c r="E3" s="288"/>
      <c r="F3" s="289"/>
      <c r="G3" s="290" t="s">
        <v>104</v>
      </c>
      <c r="H3" s="291"/>
      <c r="I3" s="291"/>
      <c r="J3" s="292" t="s">
        <v>245</v>
      </c>
      <c r="K3" s="293"/>
      <c r="L3" s="175"/>
      <c r="M3" s="176"/>
      <c r="N3" s="281" t="s">
        <v>109</v>
      </c>
      <c r="O3" s="282"/>
      <c r="P3" s="184">
        <v>8</v>
      </c>
      <c r="Q3" s="186">
        <f>SUM((P1*4)+(P2*2)+P3)</f>
        <v>16</v>
      </c>
      <c r="R3" s="177"/>
      <c r="S3" s="189" t="s">
        <v>112</v>
      </c>
      <c r="T3" s="192">
        <f>MAX(C5:C36)</f>
        <v>0</v>
      </c>
    </row>
    <row r="4" spans="1:75" s="44" customFormat="1" ht="21" customHeight="1" x14ac:dyDescent="0.2">
      <c r="A4" s="173"/>
      <c r="B4" s="144" t="s">
        <v>1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  <c r="J4" s="145" t="s">
        <v>10</v>
      </c>
      <c r="K4" s="145" t="s">
        <v>11</v>
      </c>
      <c r="L4" s="145" t="s">
        <v>33</v>
      </c>
      <c r="M4" s="145" t="s">
        <v>13</v>
      </c>
      <c r="N4" s="146" t="s">
        <v>14</v>
      </c>
      <c r="O4" s="147" t="s">
        <v>100</v>
      </c>
      <c r="P4" s="148" t="s">
        <v>106</v>
      </c>
      <c r="Q4" s="42" t="s">
        <v>18</v>
      </c>
      <c r="R4" s="178"/>
      <c r="S4" s="189" t="s">
        <v>51</v>
      </c>
      <c r="T4" s="192" t="s">
        <v>297</v>
      </c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</row>
    <row r="5" spans="1:75" ht="15.75" customHeight="1" x14ac:dyDescent="0.3">
      <c r="A5" s="150">
        <v>1</v>
      </c>
      <c r="B5" s="151">
        <v>118</v>
      </c>
      <c r="C5" s="152">
        <v>0</v>
      </c>
      <c r="D5" s="152">
        <v>9</v>
      </c>
      <c r="E5" s="152">
        <v>0</v>
      </c>
      <c r="F5" s="152">
        <v>9</v>
      </c>
      <c r="G5" s="152">
        <v>0</v>
      </c>
      <c r="H5" s="152">
        <v>12</v>
      </c>
      <c r="I5" s="152">
        <v>9</v>
      </c>
      <c r="J5" s="152">
        <v>9</v>
      </c>
      <c r="K5" s="152">
        <v>9</v>
      </c>
      <c r="L5" s="152">
        <v>9</v>
      </c>
      <c r="M5" s="152"/>
      <c r="N5" s="153"/>
      <c r="O5" s="154">
        <f>IF(B5="","",SUM(C5:M5)-(N5))</f>
        <v>66</v>
      </c>
      <c r="P5" s="180" t="s">
        <v>102</v>
      </c>
      <c r="Q5" s="155">
        <f t="shared" ref="Q5:Q44" si="0">SUM(C5:E5)</f>
        <v>9</v>
      </c>
      <c r="S5" s="189" t="s">
        <v>113</v>
      </c>
      <c r="T5" s="193" t="s">
        <v>297</v>
      </c>
    </row>
    <row r="6" spans="1:75" ht="15.75" customHeight="1" x14ac:dyDescent="0.3">
      <c r="A6" s="150">
        <v>2</v>
      </c>
      <c r="B6" s="151">
        <v>119</v>
      </c>
      <c r="C6" s="152">
        <v>0</v>
      </c>
      <c r="D6" s="152">
        <v>0</v>
      </c>
      <c r="E6" s="152">
        <v>0</v>
      </c>
      <c r="F6" s="152">
        <v>9</v>
      </c>
      <c r="G6" s="152">
        <v>0</v>
      </c>
      <c r="H6" s="152">
        <v>12</v>
      </c>
      <c r="I6" s="152">
        <v>9</v>
      </c>
      <c r="J6" s="152">
        <v>9</v>
      </c>
      <c r="K6" s="152">
        <v>12</v>
      </c>
      <c r="L6" s="152">
        <v>9</v>
      </c>
      <c r="M6" s="152"/>
      <c r="N6" s="153"/>
      <c r="O6" s="154">
        <f>IF(B6="","",SUM(C6:M6)-(N6))</f>
        <v>60</v>
      </c>
      <c r="P6" s="180" t="s">
        <v>102</v>
      </c>
      <c r="Q6" s="155">
        <f t="shared" si="0"/>
        <v>0</v>
      </c>
      <c r="S6" s="189" t="s">
        <v>114</v>
      </c>
      <c r="T6" s="192">
        <v>255</v>
      </c>
    </row>
    <row r="7" spans="1:75" ht="15.75" customHeight="1" x14ac:dyDescent="0.3">
      <c r="A7" s="150">
        <v>3</v>
      </c>
      <c r="B7" s="151">
        <v>34</v>
      </c>
      <c r="C7" s="152">
        <v>0</v>
      </c>
      <c r="D7" s="152">
        <v>0</v>
      </c>
      <c r="E7" s="152">
        <v>0</v>
      </c>
      <c r="F7" s="152">
        <v>9</v>
      </c>
      <c r="G7" s="152">
        <v>0</v>
      </c>
      <c r="H7" s="152">
        <v>12</v>
      </c>
      <c r="I7" s="152">
        <v>9</v>
      </c>
      <c r="J7" s="152">
        <v>12</v>
      </c>
      <c r="K7" s="152">
        <v>9</v>
      </c>
      <c r="L7" s="152">
        <v>9</v>
      </c>
      <c r="M7" s="152"/>
      <c r="N7" s="153"/>
      <c r="O7" s="154">
        <f>IF(B7="","",SUM(C7:M7)-(N7))</f>
        <v>60</v>
      </c>
      <c r="P7" s="180" t="s">
        <v>103</v>
      </c>
      <c r="Q7" s="155">
        <f t="shared" si="0"/>
        <v>0</v>
      </c>
      <c r="S7" s="189" t="s">
        <v>115</v>
      </c>
      <c r="T7" s="192">
        <v>228</v>
      </c>
    </row>
    <row r="8" spans="1:75" ht="15.75" customHeight="1" x14ac:dyDescent="0.3">
      <c r="A8" s="150">
        <v>4</v>
      </c>
      <c r="B8" s="151">
        <v>35</v>
      </c>
      <c r="C8" s="152">
        <v>0</v>
      </c>
      <c r="D8" s="152">
        <v>9</v>
      </c>
      <c r="E8" s="152">
        <v>0</v>
      </c>
      <c r="F8" s="152">
        <v>9</v>
      </c>
      <c r="G8" s="152">
        <v>0</v>
      </c>
      <c r="H8" s="152">
        <v>12</v>
      </c>
      <c r="I8" s="152">
        <v>9</v>
      </c>
      <c r="J8" s="152">
        <v>9</v>
      </c>
      <c r="K8" s="152">
        <v>9</v>
      </c>
      <c r="L8" s="152">
        <v>12</v>
      </c>
      <c r="M8" s="152"/>
      <c r="N8" s="153"/>
      <c r="O8" s="154">
        <f>IF(B8="","",SUM(C8:M8)-(N8))</f>
        <v>69</v>
      </c>
      <c r="P8" s="180" t="s">
        <v>103</v>
      </c>
      <c r="Q8" s="155">
        <f t="shared" si="0"/>
        <v>9</v>
      </c>
      <c r="S8" s="189" t="s">
        <v>78</v>
      </c>
      <c r="T8" s="192">
        <v>0</v>
      </c>
    </row>
    <row r="9" spans="1:75" ht="15.75" customHeight="1" x14ac:dyDescent="0.3">
      <c r="A9" s="150">
        <v>5</v>
      </c>
      <c r="B9" s="187">
        <v>180</v>
      </c>
      <c r="C9" s="152">
        <v>0</v>
      </c>
      <c r="D9" s="152">
        <v>0</v>
      </c>
      <c r="E9" s="152">
        <v>0</v>
      </c>
      <c r="F9" s="152">
        <v>6</v>
      </c>
      <c r="G9" s="152">
        <v>0</v>
      </c>
      <c r="H9" s="152">
        <v>9</v>
      </c>
      <c r="I9" s="152">
        <v>0</v>
      </c>
      <c r="J9" s="152">
        <v>6</v>
      </c>
      <c r="K9" s="152">
        <v>6</v>
      </c>
      <c r="L9" s="152">
        <v>0</v>
      </c>
      <c r="M9" s="152"/>
      <c r="N9" s="153"/>
      <c r="O9" s="154">
        <f t="shared" ref="O9:O21" si="1">IF(B9="","",SUM(C9:M9)-(N9))</f>
        <v>27</v>
      </c>
      <c r="P9" s="180" t="s">
        <v>253</v>
      </c>
      <c r="Q9" s="155">
        <f t="shared" si="0"/>
        <v>0</v>
      </c>
      <c r="S9" s="189" t="s">
        <v>79</v>
      </c>
      <c r="T9" s="192">
        <v>27</v>
      </c>
    </row>
    <row r="10" spans="1:75" ht="15.75" customHeight="1" x14ac:dyDescent="0.3">
      <c r="A10" s="150">
        <v>6</v>
      </c>
      <c r="B10" s="187">
        <v>175</v>
      </c>
      <c r="C10" s="152">
        <v>0</v>
      </c>
      <c r="D10" s="152">
        <v>0</v>
      </c>
      <c r="E10" s="152">
        <v>0</v>
      </c>
      <c r="F10" s="152">
        <v>9</v>
      </c>
      <c r="G10" s="152">
        <v>0</v>
      </c>
      <c r="H10" s="152">
        <v>9</v>
      </c>
      <c r="I10" s="152">
        <v>0</v>
      </c>
      <c r="J10" s="152">
        <v>6</v>
      </c>
      <c r="K10" s="152">
        <v>6</v>
      </c>
      <c r="L10" s="152">
        <v>6</v>
      </c>
      <c r="M10" s="152"/>
      <c r="N10" s="153"/>
      <c r="O10" s="154">
        <f t="shared" si="1"/>
        <v>36</v>
      </c>
      <c r="P10" s="180" t="s">
        <v>253</v>
      </c>
      <c r="Q10" s="155">
        <f t="shared" si="0"/>
        <v>0</v>
      </c>
      <c r="S10" s="189" t="s">
        <v>91</v>
      </c>
      <c r="T10" s="192">
        <v>48</v>
      </c>
    </row>
    <row r="11" spans="1:75" ht="15.75" customHeight="1" x14ac:dyDescent="0.3">
      <c r="A11" s="150">
        <v>7</v>
      </c>
      <c r="B11" s="151">
        <v>147</v>
      </c>
      <c r="C11" s="152">
        <v>0</v>
      </c>
      <c r="D11" s="152">
        <v>0</v>
      </c>
      <c r="E11" s="152">
        <v>0</v>
      </c>
      <c r="F11" s="152">
        <v>6</v>
      </c>
      <c r="G11" s="152">
        <v>0</v>
      </c>
      <c r="H11" s="152">
        <v>9</v>
      </c>
      <c r="I11" s="152">
        <v>9</v>
      </c>
      <c r="J11" s="152">
        <v>9</v>
      </c>
      <c r="K11" s="152">
        <v>6</v>
      </c>
      <c r="L11" s="152">
        <v>6</v>
      </c>
      <c r="M11" s="152"/>
      <c r="N11" s="153"/>
      <c r="O11" s="154">
        <f t="shared" si="1"/>
        <v>45</v>
      </c>
      <c r="P11" s="180" t="s">
        <v>254</v>
      </c>
      <c r="Q11" s="155">
        <f t="shared" si="0"/>
        <v>0</v>
      </c>
      <c r="S11" s="189" t="s">
        <v>92</v>
      </c>
      <c r="T11" s="192">
        <v>21</v>
      </c>
    </row>
    <row r="12" spans="1:75" ht="15.75" customHeight="1" x14ac:dyDescent="0.3">
      <c r="A12" s="150">
        <v>8</v>
      </c>
      <c r="B12" s="187">
        <v>55</v>
      </c>
      <c r="C12" s="152">
        <v>0</v>
      </c>
      <c r="D12" s="152">
        <v>0</v>
      </c>
      <c r="E12" s="152">
        <v>0</v>
      </c>
      <c r="F12" s="152">
        <v>6</v>
      </c>
      <c r="G12" s="152">
        <v>9</v>
      </c>
      <c r="H12" s="152">
        <v>9</v>
      </c>
      <c r="I12" s="152">
        <v>0</v>
      </c>
      <c r="J12" s="152">
        <v>6</v>
      </c>
      <c r="K12" s="152">
        <v>6</v>
      </c>
      <c r="L12" s="152">
        <v>0</v>
      </c>
      <c r="M12" s="152"/>
      <c r="N12" s="153"/>
      <c r="O12" s="154">
        <f t="shared" si="1"/>
        <v>36</v>
      </c>
      <c r="P12" s="180" t="s">
        <v>254</v>
      </c>
      <c r="Q12" s="155">
        <f t="shared" si="0"/>
        <v>0</v>
      </c>
      <c r="S12" s="189" t="s">
        <v>116</v>
      </c>
      <c r="T12" s="192">
        <v>483</v>
      </c>
    </row>
    <row r="13" spans="1:75" ht="15.75" customHeight="1" x14ac:dyDescent="0.3">
      <c r="A13" s="150">
        <v>9</v>
      </c>
      <c r="B13" s="151" t="s">
        <v>187</v>
      </c>
      <c r="C13" s="152">
        <v>0</v>
      </c>
      <c r="D13" s="152">
        <v>0</v>
      </c>
      <c r="E13" s="152">
        <v>9</v>
      </c>
      <c r="F13" s="152">
        <v>6</v>
      </c>
      <c r="G13" s="152">
        <v>0</v>
      </c>
      <c r="H13" s="152">
        <v>12</v>
      </c>
      <c r="I13" s="152">
        <v>6</v>
      </c>
      <c r="J13" s="152">
        <v>9</v>
      </c>
      <c r="K13" s="152">
        <v>9</v>
      </c>
      <c r="L13" s="152"/>
      <c r="M13" s="152"/>
      <c r="N13" s="153"/>
      <c r="O13" s="154">
        <f t="shared" si="1"/>
        <v>51</v>
      </c>
      <c r="P13" s="180" t="s">
        <v>101</v>
      </c>
      <c r="Q13" s="155">
        <f t="shared" si="0"/>
        <v>9</v>
      </c>
    </row>
    <row r="14" spans="1:75" ht="15.75" customHeight="1" x14ac:dyDescent="0.3">
      <c r="A14" s="150">
        <v>10</v>
      </c>
      <c r="B14" s="151" t="s">
        <v>194</v>
      </c>
      <c r="C14" s="152">
        <v>0</v>
      </c>
      <c r="D14" s="152">
        <v>0</v>
      </c>
      <c r="E14" s="152">
        <v>9</v>
      </c>
      <c r="F14" s="152">
        <v>6</v>
      </c>
      <c r="G14" s="152">
        <v>9</v>
      </c>
      <c r="H14" s="152">
        <v>12</v>
      </c>
      <c r="I14" s="152">
        <v>6</v>
      </c>
      <c r="J14" s="152">
        <v>9</v>
      </c>
      <c r="K14" s="152">
        <v>9</v>
      </c>
      <c r="L14" s="152"/>
      <c r="M14" s="152"/>
      <c r="N14" s="153"/>
      <c r="O14" s="154">
        <f t="shared" si="1"/>
        <v>60</v>
      </c>
      <c r="P14" s="180" t="s">
        <v>101</v>
      </c>
      <c r="Q14" s="155">
        <f t="shared" si="0"/>
        <v>9</v>
      </c>
    </row>
    <row r="15" spans="1:75" ht="15.75" customHeight="1" x14ac:dyDescent="0.3">
      <c r="A15" s="150">
        <v>11</v>
      </c>
      <c r="B15" s="151" t="s">
        <v>195</v>
      </c>
      <c r="C15" s="152">
        <v>0</v>
      </c>
      <c r="D15" s="152">
        <v>0</v>
      </c>
      <c r="E15" s="152">
        <v>0</v>
      </c>
      <c r="F15" s="152">
        <v>6</v>
      </c>
      <c r="G15" s="152">
        <v>0</v>
      </c>
      <c r="H15" s="152">
        <v>12</v>
      </c>
      <c r="I15" s="152">
        <v>6</v>
      </c>
      <c r="J15" s="152">
        <v>9</v>
      </c>
      <c r="K15" s="152">
        <v>9</v>
      </c>
      <c r="L15" s="152"/>
      <c r="M15" s="152"/>
      <c r="N15" s="153"/>
      <c r="O15" s="154">
        <f t="shared" si="1"/>
        <v>42</v>
      </c>
      <c r="P15" s="180" t="s">
        <v>101</v>
      </c>
      <c r="Q15" s="155">
        <f t="shared" si="0"/>
        <v>0</v>
      </c>
      <c r="R15" s="181"/>
    </row>
    <row r="16" spans="1:75" ht="15.75" customHeight="1" x14ac:dyDescent="0.3">
      <c r="A16" s="150">
        <v>12</v>
      </c>
      <c r="B16" s="151" t="s">
        <v>196</v>
      </c>
      <c r="C16" s="152">
        <v>0</v>
      </c>
      <c r="D16" s="152">
        <v>0</v>
      </c>
      <c r="E16" s="152">
        <v>0</v>
      </c>
      <c r="F16" s="152">
        <v>6</v>
      </c>
      <c r="G16" s="152">
        <v>0</v>
      </c>
      <c r="H16" s="152">
        <v>12</v>
      </c>
      <c r="I16" s="152">
        <v>6</v>
      </c>
      <c r="J16" s="152">
        <v>9</v>
      </c>
      <c r="K16" s="152">
        <v>9</v>
      </c>
      <c r="L16" s="152">
        <v>6</v>
      </c>
      <c r="M16" s="152"/>
      <c r="N16" s="153"/>
      <c r="O16" s="154">
        <f t="shared" si="1"/>
        <v>48</v>
      </c>
      <c r="P16" s="180" t="s">
        <v>101</v>
      </c>
      <c r="Q16" s="155">
        <f t="shared" si="0"/>
        <v>0</v>
      </c>
    </row>
    <row r="17" spans="1:17" ht="15.75" customHeight="1" x14ac:dyDescent="0.3">
      <c r="A17" s="150">
        <v>13</v>
      </c>
      <c r="B17" s="151" t="s">
        <v>207</v>
      </c>
      <c r="C17" s="150">
        <v>0</v>
      </c>
      <c r="D17" s="150">
        <v>0</v>
      </c>
      <c r="E17" s="150">
        <v>0</v>
      </c>
      <c r="F17" s="150">
        <v>6</v>
      </c>
      <c r="G17" s="150">
        <v>0</v>
      </c>
      <c r="H17" s="150">
        <v>12</v>
      </c>
      <c r="I17" s="150">
        <v>6</v>
      </c>
      <c r="J17" s="150">
        <v>9</v>
      </c>
      <c r="K17" s="150">
        <v>6</v>
      </c>
      <c r="L17" s="150">
        <v>0</v>
      </c>
      <c r="M17" s="150"/>
      <c r="N17" s="150"/>
      <c r="O17" s="154">
        <f t="shared" si="1"/>
        <v>39</v>
      </c>
      <c r="P17" s="180" t="s">
        <v>101</v>
      </c>
      <c r="Q17" s="155">
        <f t="shared" si="0"/>
        <v>0</v>
      </c>
    </row>
    <row r="18" spans="1:17" ht="15.75" customHeight="1" x14ac:dyDescent="0.3">
      <c r="A18" s="150">
        <v>14</v>
      </c>
      <c r="B18" s="151" t="s">
        <v>126</v>
      </c>
      <c r="C18" s="150">
        <v>0</v>
      </c>
      <c r="D18" s="150">
        <v>0</v>
      </c>
      <c r="E18" s="150">
        <v>0</v>
      </c>
      <c r="F18" s="150">
        <v>6</v>
      </c>
      <c r="G18" s="150">
        <v>0</v>
      </c>
      <c r="H18" s="150">
        <v>12</v>
      </c>
      <c r="I18" s="150">
        <v>6</v>
      </c>
      <c r="J18" s="150">
        <v>9</v>
      </c>
      <c r="K18" s="150">
        <v>6</v>
      </c>
      <c r="L18" s="150">
        <v>0</v>
      </c>
      <c r="M18" s="150"/>
      <c r="N18" s="150"/>
      <c r="O18" s="154">
        <f t="shared" si="1"/>
        <v>39</v>
      </c>
      <c r="P18" s="180" t="s">
        <v>101</v>
      </c>
      <c r="Q18" s="155">
        <f t="shared" si="0"/>
        <v>0</v>
      </c>
    </row>
    <row r="19" spans="1:17" ht="15.75" customHeight="1" x14ac:dyDescent="0.3">
      <c r="A19" s="150">
        <v>15</v>
      </c>
      <c r="B19" s="151" t="s">
        <v>208</v>
      </c>
      <c r="C19" s="152">
        <v>0</v>
      </c>
      <c r="D19" s="152">
        <v>9</v>
      </c>
      <c r="E19" s="152">
        <v>6</v>
      </c>
      <c r="F19" s="152">
        <v>9</v>
      </c>
      <c r="G19" s="152">
        <v>0</v>
      </c>
      <c r="H19" s="152">
        <v>12</v>
      </c>
      <c r="I19" s="152">
        <v>6</v>
      </c>
      <c r="J19" s="152">
        <v>9</v>
      </c>
      <c r="K19" s="152">
        <v>6</v>
      </c>
      <c r="L19" s="152">
        <v>0</v>
      </c>
      <c r="M19" s="152"/>
      <c r="N19" s="153"/>
      <c r="O19" s="154">
        <f t="shared" si="1"/>
        <v>57</v>
      </c>
      <c r="P19" s="180" t="s">
        <v>101</v>
      </c>
      <c r="Q19" s="155">
        <f t="shared" si="0"/>
        <v>15</v>
      </c>
    </row>
    <row r="20" spans="1:17" ht="15.75" customHeight="1" x14ac:dyDescent="0.3">
      <c r="A20" s="150">
        <v>16</v>
      </c>
      <c r="B20" s="151" t="s">
        <v>209</v>
      </c>
      <c r="C20" s="152">
        <v>0</v>
      </c>
      <c r="D20" s="152">
        <v>0</v>
      </c>
      <c r="E20" s="152">
        <v>9</v>
      </c>
      <c r="F20" s="152">
        <v>6</v>
      </c>
      <c r="G20" s="152">
        <v>12</v>
      </c>
      <c r="H20" s="152">
        <v>12</v>
      </c>
      <c r="I20" s="152">
        <v>6</v>
      </c>
      <c r="J20" s="152">
        <v>9</v>
      </c>
      <c r="K20" s="152">
        <v>6</v>
      </c>
      <c r="L20" s="152">
        <v>0</v>
      </c>
      <c r="M20" s="152"/>
      <c r="N20" s="153"/>
      <c r="O20" s="154">
        <f t="shared" si="1"/>
        <v>60</v>
      </c>
      <c r="P20" s="180" t="s">
        <v>101</v>
      </c>
      <c r="Q20" s="155">
        <f t="shared" si="0"/>
        <v>9</v>
      </c>
    </row>
    <row r="21" spans="1:17" ht="15.75" customHeight="1" x14ac:dyDescent="0.3">
      <c r="A21" s="150">
        <v>17</v>
      </c>
      <c r="B21" s="151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4" t="str">
        <f t="shared" si="1"/>
        <v/>
      </c>
      <c r="P21" s="180"/>
      <c r="Q21" s="155">
        <f t="shared" si="0"/>
        <v>0</v>
      </c>
    </row>
    <row r="22" spans="1:17" ht="15.75" customHeight="1" x14ac:dyDescent="0.3">
      <c r="A22" s="150">
        <v>18</v>
      </c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4"/>
      <c r="P22" s="180"/>
      <c r="Q22" s="155">
        <f t="shared" si="0"/>
        <v>0</v>
      </c>
    </row>
    <row r="23" spans="1:17" ht="15.75" customHeight="1" x14ac:dyDescent="0.3">
      <c r="A23" s="150">
        <v>19</v>
      </c>
      <c r="B23" s="15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4"/>
      <c r="P23" s="180"/>
      <c r="Q23" s="155">
        <f t="shared" si="0"/>
        <v>0</v>
      </c>
    </row>
    <row r="24" spans="1:17" ht="15.75" customHeight="1" x14ac:dyDescent="0.3">
      <c r="A24" s="150">
        <v>20</v>
      </c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/>
      <c r="O24" s="154"/>
      <c r="P24" s="182"/>
      <c r="Q24" s="155">
        <f t="shared" si="0"/>
        <v>0</v>
      </c>
    </row>
    <row r="25" spans="1:17" ht="15.75" customHeight="1" x14ac:dyDescent="0.3">
      <c r="A25" s="150">
        <v>21</v>
      </c>
      <c r="B25" s="151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4"/>
      <c r="P25" s="180"/>
      <c r="Q25" s="155">
        <f t="shared" si="0"/>
        <v>0</v>
      </c>
    </row>
    <row r="26" spans="1:17" ht="15.75" customHeight="1" x14ac:dyDescent="0.3">
      <c r="A26" s="150">
        <v>22</v>
      </c>
      <c r="B26" s="151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4"/>
      <c r="P26" s="180"/>
      <c r="Q26" s="155">
        <f t="shared" si="0"/>
        <v>0</v>
      </c>
    </row>
    <row r="27" spans="1:17" ht="15.75" customHeight="1" x14ac:dyDescent="0.3">
      <c r="A27" s="150">
        <v>23</v>
      </c>
      <c r="B27" s="15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4"/>
      <c r="P27" s="182"/>
      <c r="Q27" s="155">
        <f t="shared" si="0"/>
        <v>0</v>
      </c>
    </row>
    <row r="28" spans="1:17" ht="15.75" customHeight="1" x14ac:dyDescent="0.3">
      <c r="A28" s="150">
        <v>24</v>
      </c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3"/>
      <c r="O28" s="154"/>
      <c r="P28" s="180"/>
      <c r="Q28" s="155">
        <f t="shared" si="0"/>
        <v>0</v>
      </c>
    </row>
    <row r="29" spans="1:17" ht="15.75" customHeight="1" x14ac:dyDescent="0.3">
      <c r="A29" s="150">
        <v>25</v>
      </c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154" t="str">
        <f t="shared" ref="O29:O44" si="2">IF(B29="","",SUM(C29:M29)-(N29))</f>
        <v/>
      </c>
      <c r="P29" s="180"/>
      <c r="Q29" s="155">
        <f t="shared" si="0"/>
        <v>0</v>
      </c>
    </row>
    <row r="30" spans="1:17" ht="15.75" customHeight="1" x14ac:dyDescent="0.3">
      <c r="A30" s="150">
        <v>26</v>
      </c>
      <c r="B30" s="151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4" t="str">
        <f t="shared" si="2"/>
        <v/>
      </c>
      <c r="P30" s="180"/>
      <c r="Q30" s="155">
        <f t="shared" si="0"/>
        <v>0</v>
      </c>
    </row>
    <row r="31" spans="1:17" ht="15.75" customHeight="1" x14ac:dyDescent="0.3">
      <c r="A31" s="150">
        <v>27</v>
      </c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  <c r="O31" s="154" t="str">
        <f t="shared" si="2"/>
        <v/>
      </c>
      <c r="P31" s="180"/>
      <c r="Q31" s="155">
        <f t="shared" si="0"/>
        <v>0</v>
      </c>
    </row>
    <row r="32" spans="1:17" ht="15.75" customHeight="1" x14ac:dyDescent="0.3">
      <c r="A32" s="150">
        <v>28</v>
      </c>
      <c r="B32" s="151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4" t="str">
        <f t="shared" si="2"/>
        <v/>
      </c>
      <c r="P32" s="180"/>
      <c r="Q32" s="155">
        <f t="shared" si="0"/>
        <v>0</v>
      </c>
    </row>
    <row r="33" spans="1:17" ht="15.75" customHeight="1" x14ac:dyDescent="0.3">
      <c r="A33" s="150">
        <v>29</v>
      </c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154" t="str">
        <f t="shared" si="2"/>
        <v/>
      </c>
      <c r="P33" s="180"/>
      <c r="Q33" s="155">
        <f t="shared" si="0"/>
        <v>0</v>
      </c>
    </row>
    <row r="34" spans="1:17" ht="15.75" customHeight="1" x14ac:dyDescent="0.3">
      <c r="A34" s="150">
        <v>30</v>
      </c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154" t="str">
        <f t="shared" si="2"/>
        <v/>
      </c>
      <c r="P34" s="180"/>
      <c r="Q34" s="155">
        <f t="shared" si="0"/>
        <v>0</v>
      </c>
    </row>
    <row r="35" spans="1:17" ht="15.75" customHeight="1" x14ac:dyDescent="0.3">
      <c r="A35" s="150">
        <v>31</v>
      </c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154" t="str">
        <f t="shared" si="2"/>
        <v/>
      </c>
      <c r="P35" s="180"/>
      <c r="Q35" s="155">
        <f t="shared" si="0"/>
        <v>0</v>
      </c>
    </row>
    <row r="36" spans="1:17" ht="15.75" customHeight="1" x14ac:dyDescent="0.3">
      <c r="A36" s="150">
        <v>32</v>
      </c>
      <c r="B36" s="151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4" t="str">
        <f t="shared" si="2"/>
        <v/>
      </c>
      <c r="P36" s="180"/>
      <c r="Q36" s="155">
        <f t="shared" si="0"/>
        <v>0</v>
      </c>
    </row>
    <row r="37" spans="1:17" ht="15.75" customHeight="1" x14ac:dyDescent="0.3">
      <c r="A37" s="150"/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154" t="str">
        <f t="shared" si="2"/>
        <v/>
      </c>
      <c r="P37" s="180"/>
      <c r="Q37" s="155">
        <f t="shared" si="0"/>
        <v>0</v>
      </c>
    </row>
    <row r="38" spans="1:17" ht="15.75" customHeight="1" x14ac:dyDescent="0.3">
      <c r="A38" s="150"/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4" t="str">
        <f t="shared" si="2"/>
        <v/>
      </c>
      <c r="P38" s="180"/>
      <c r="Q38" s="155">
        <f t="shared" si="0"/>
        <v>0</v>
      </c>
    </row>
    <row r="39" spans="1:17" ht="15.75" customHeight="1" x14ac:dyDescent="0.3">
      <c r="A39" s="150"/>
      <c r="B39" s="151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4" t="str">
        <f t="shared" si="2"/>
        <v/>
      </c>
      <c r="P39" s="180"/>
      <c r="Q39" s="155">
        <f t="shared" si="0"/>
        <v>0</v>
      </c>
    </row>
    <row r="40" spans="1:17" ht="15.75" customHeight="1" x14ac:dyDescent="0.3">
      <c r="A40" s="150"/>
      <c r="B40" s="151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4" t="str">
        <f t="shared" si="2"/>
        <v/>
      </c>
      <c r="P40" s="180"/>
      <c r="Q40" s="155">
        <f t="shared" si="0"/>
        <v>0</v>
      </c>
    </row>
    <row r="41" spans="1:17" ht="15.75" customHeight="1" x14ac:dyDescent="0.3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3"/>
      <c r="O41" s="154" t="str">
        <f t="shared" si="2"/>
        <v/>
      </c>
      <c r="P41" s="180"/>
      <c r="Q41" s="155">
        <f t="shared" si="0"/>
        <v>0</v>
      </c>
    </row>
    <row r="42" spans="1:17" ht="15.75" customHeight="1" x14ac:dyDescent="0.3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4" t="str">
        <f t="shared" si="2"/>
        <v/>
      </c>
      <c r="P42" s="180"/>
      <c r="Q42" s="155">
        <f t="shared" si="0"/>
        <v>0</v>
      </c>
    </row>
    <row r="43" spans="1:17" ht="15.75" customHeight="1" x14ac:dyDescent="0.3">
      <c r="A43" s="150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4" t="str">
        <f t="shared" si="2"/>
        <v/>
      </c>
      <c r="P43" s="180"/>
      <c r="Q43" s="155">
        <f t="shared" si="0"/>
        <v>0</v>
      </c>
    </row>
    <row r="44" spans="1:17" ht="15.75" customHeight="1" x14ac:dyDescent="0.3">
      <c r="A44" s="150"/>
      <c r="B44" s="151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4" t="str">
        <f t="shared" si="2"/>
        <v/>
      </c>
      <c r="P44" s="180"/>
      <c r="Q44" s="155">
        <f t="shared" si="0"/>
        <v>0</v>
      </c>
    </row>
  </sheetData>
  <mergeCells count="9"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BW44"/>
  <sheetViews>
    <sheetView workbookViewId="0">
      <selection activeCell="T13" sqref="T13"/>
    </sheetView>
  </sheetViews>
  <sheetFormatPr defaultColWidth="9.109375" defaultRowHeight="17.399999999999999" x14ac:dyDescent="0.3"/>
  <cols>
    <col min="1" max="1" width="4.109375" style="54" customWidth="1"/>
    <col min="2" max="2" width="9.5546875" style="156" customWidth="1"/>
    <col min="3" max="14" width="4.6640625" style="54" customWidth="1"/>
    <col min="15" max="15" width="5.44140625" style="47" customWidth="1"/>
    <col min="16" max="16" width="7.88671875" style="157" customWidth="1"/>
    <col min="17" max="17" width="11.109375" style="47" bestFit="1" customWidth="1"/>
    <col min="18" max="18" width="9.109375" style="47"/>
    <col min="19" max="19" width="22.33203125" style="190" bestFit="1" customWidth="1"/>
    <col min="20" max="20" width="9.109375" style="163"/>
    <col min="21" max="16384" width="9.109375" style="47"/>
  </cols>
  <sheetData>
    <row r="1" spans="1:75" x14ac:dyDescent="0.3">
      <c r="N1" s="281" t="s">
        <v>107</v>
      </c>
      <c r="O1" s="282"/>
      <c r="P1" s="183">
        <v>1</v>
      </c>
      <c r="S1" s="188" t="s">
        <v>117</v>
      </c>
      <c r="T1" s="191" t="s">
        <v>118</v>
      </c>
    </row>
    <row r="2" spans="1:75" ht="15.75" customHeight="1" x14ac:dyDescent="0.3">
      <c r="A2" s="283" t="s">
        <v>50</v>
      </c>
      <c r="B2" s="284"/>
      <c r="C2" s="284"/>
      <c r="D2" s="285" t="s">
        <v>143</v>
      </c>
      <c r="E2" s="285"/>
      <c r="F2" s="285"/>
      <c r="G2" s="285"/>
      <c r="H2" s="285"/>
      <c r="I2" s="286"/>
      <c r="J2" s="286"/>
      <c r="K2" s="287"/>
      <c r="N2" s="281" t="s">
        <v>108</v>
      </c>
      <c r="O2" s="282"/>
      <c r="P2" s="183">
        <v>2</v>
      </c>
      <c r="Q2" s="185" t="s">
        <v>110</v>
      </c>
      <c r="R2" s="174"/>
      <c r="S2" s="189" t="s">
        <v>111</v>
      </c>
      <c r="T2" s="192">
        <f>MAX(O5:O36)</f>
        <v>105</v>
      </c>
    </row>
    <row r="3" spans="1:75" ht="15.75" customHeight="1" x14ac:dyDescent="0.25">
      <c r="A3" s="283" t="s">
        <v>0</v>
      </c>
      <c r="B3" s="284"/>
      <c r="C3" s="284"/>
      <c r="D3" s="288" t="s">
        <v>144</v>
      </c>
      <c r="E3" s="288"/>
      <c r="F3" s="289"/>
      <c r="G3" s="290" t="s">
        <v>104</v>
      </c>
      <c r="H3" s="291"/>
      <c r="I3" s="291"/>
      <c r="J3" s="292" t="s">
        <v>245</v>
      </c>
      <c r="K3" s="293"/>
      <c r="L3" s="175"/>
      <c r="M3" s="176"/>
      <c r="N3" s="281" t="s">
        <v>109</v>
      </c>
      <c r="O3" s="282"/>
      <c r="P3" s="184">
        <v>0</v>
      </c>
      <c r="Q3" s="186">
        <f>SUM((P1*4)+(P2*2)+P3)</f>
        <v>8</v>
      </c>
      <c r="R3" s="177"/>
      <c r="S3" s="189" t="s">
        <v>112</v>
      </c>
      <c r="T3" s="192">
        <f>MAX(C5:C36)</f>
        <v>18</v>
      </c>
    </row>
    <row r="4" spans="1:75" s="44" customFormat="1" ht="21" customHeight="1" x14ac:dyDescent="0.2">
      <c r="A4" s="173"/>
      <c r="B4" s="144" t="s">
        <v>1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  <c r="J4" s="145" t="s">
        <v>10</v>
      </c>
      <c r="K4" s="145" t="s">
        <v>11</v>
      </c>
      <c r="L4" s="145" t="s">
        <v>33</v>
      </c>
      <c r="M4" s="145" t="s">
        <v>13</v>
      </c>
      <c r="N4" s="146" t="s">
        <v>14</v>
      </c>
      <c r="O4" s="147" t="s">
        <v>100</v>
      </c>
      <c r="P4" s="148" t="s">
        <v>106</v>
      </c>
      <c r="Q4" s="42" t="s">
        <v>18</v>
      </c>
      <c r="R4" s="178"/>
      <c r="S4" s="189" t="s">
        <v>51</v>
      </c>
      <c r="T4" s="192">
        <v>39</v>
      </c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</row>
    <row r="5" spans="1:75" ht="15.75" customHeight="1" x14ac:dyDescent="0.3">
      <c r="A5" s="150">
        <v>1</v>
      </c>
      <c r="B5" s="151">
        <v>36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3"/>
      <c r="O5" s="154">
        <f t="shared" ref="O5:O21" si="0">IF(B5="","",SUM(C5:M5)-(N5))</f>
        <v>0</v>
      </c>
      <c r="P5" s="180" t="s">
        <v>105</v>
      </c>
      <c r="Q5" s="155">
        <f t="shared" ref="Q5:Q44" si="1">SUM(C5:E5)</f>
        <v>0</v>
      </c>
      <c r="S5" s="189" t="s">
        <v>113</v>
      </c>
      <c r="T5" s="192">
        <v>143</v>
      </c>
    </row>
    <row r="6" spans="1:75" ht="15.75" customHeight="1" x14ac:dyDescent="0.3">
      <c r="A6" s="150">
        <v>2</v>
      </c>
      <c r="B6" s="151">
        <v>47</v>
      </c>
      <c r="C6" s="152">
        <v>0</v>
      </c>
      <c r="D6" s="152">
        <v>9</v>
      </c>
      <c r="E6" s="152">
        <v>0</v>
      </c>
      <c r="F6" s="152">
        <v>0</v>
      </c>
      <c r="G6" s="152">
        <v>0</v>
      </c>
      <c r="H6" s="152">
        <v>12</v>
      </c>
      <c r="I6" s="152">
        <v>9</v>
      </c>
      <c r="J6" s="152">
        <v>0</v>
      </c>
      <c r="K6" s="152">
        <v>9</v>
      </c>
      <c r="L6" s="152">
        <v>0</v>
      </c>
      <c r="M6" s="152"/>
      <c r="N6" s="153">
        <v>1</v>
      </c>
      <c r="O6" s="154">
        <f t="shared" si="0"/>
        <v>38</v>
      </c>
      <c r="P6" s="180" t="s">
        <v>105</v>
      </c>
      <c r="Q6" s="155">
        <f t="shared" si="1"/>
        <v>9</v>
      </c>
      <c r="S6" s="189" t="s">
        <v>114</v>
      </c>
      <c r="T6" s="192">
        <v>302</v>
      </c>
    </row>
    <row r="7" spans="1:75" ht="15.75" customHeight="1" x14ac:dyDescent="0.3">
      <c r="A7" s="150">
        <v>3</v>
      </c>
      <c r="B7" s="151">
        <v>40</v>
      </c>
      <c r="C7" s="150">
        <v>15</v>
      </c>
      <c r="D7" s="150">
        <v>9</v>
      </c>
      <c r="E7" s="150">
        <v>6</v>
      </c>
      <c r="F7" s="150">
        <v>9</v>
      </c>
      <c r="G7" s="150">
        <v>12</v>
      </c>
      <c r="H7" s="150">
        <v>15</v>
      </c>
      <c r="I7" s="150">
        <v>9</v>
      </c>
      <c r="J7" s="150">
        <v>9</v>
      </c>
      <c r="K7" s="150">
        <v>9</v>
      </c>
      <c r="L7" s="150">
        <v>12</v>
      </c>
      <c r="M7" s="150"/>
      <c r="N7" s="150"/>
      <c r="O7" s="154">
        <f t="shared" si="0"/>
        <v>105</v>
      </c>
      <c r="P7" s="180" t="s">
        <v>105</v>
      </c>
      <c r="Q7" s="155">
        <f t="shared" si="1"/>
        <v>30</v>
      </c>
      <c r="S7" s="189" t="s">
        <v>115</v>
      </c>
      <c r="T7" s="192" t="s">
        <v>297</v>
      </c>
    </row>
    <row r="8" spans="1:75" ht="15.75" customHeight="1" x14ac:dyDescent="0.3">
      <c r="A8" s="150">
        <v>4</v>
      </c>
      <c r="B8" s="151">
        <v>49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3"/>
      <c r="O8" s="154">
        <f t="shared" si="0"/>
        <v>0</v>
      </c>
      <c r="P8" s="180" t="s">
        <v>105</v>
      </c>
      <c r="Q8" s="155">
        <f t="shared" si="1"/>
        <v>0</v>
      </c>
      <c r="S8" s="189" t="s">
        <v>78</v>
      </c>
      <c r="T8" s="192">
        <v>60</v>
      </c>
    </row>
    <row r="9" spans="1:75" ht="15.75" customHeight="1" x14ac:dyDescent="0.3">
      <c r="A9" s="150">
        <v>5</v>
      </c>
      <c r="B9" s="187">
        <v>38</v>
      </c>
      <c r="C9" s="152">
        <v>12</v>
      </c>
      <c r="D9" s="152">
        <v>0</v>
      </c>
      <c r="E9" s="152">
        <v>6</v>
      </c>
      <c r="F9" s="152">
        <v>9</v>
      </c>
      <c r="G9" s="152">
        <v>9</v>
      </c>
      <c r="H9" s="152">
        <v>12</v>
      </c>
      <c r="I9" s="152">
        <v>6</v>
      </c>
      <c r="J9" s="152">
        <v>9</v>
      </c>
      <c r="K9" s="152">
        <v>9</v>
      </c>
      <c r="L9" s="152">
        <v>6</v>
      </c>
      <c r="M9" s="152"/>
      <c r="N9" s="153"/>
      <c r="O9" s="154">
        <f t="shared" si="0"/>
        <v>78</v>
      </c>
      <c r="P9" s="180" t="s">
        <v>102</v>
      </c>
      <c r="Q9" s="155">
        <f t="shared" si="1"/>
        <v>18</v>
      </c>
      <c r="S9" s="189" t="s">
        <v>79</v>
      </c>
      <c r="T9" s="192">
        <v>18</v>
      </c>
    </row>
    <row r="10" spans="1:75" ht="15.75" customHeight="1" x14ac:dyDescent="0.3">
      <c r="A10" s="150">
        <v>6</v>
      </c>
      <c r="B10" s="187">
        <v>51</v>
      </c>
      <c r="C10" s="152">
        <v>12</v>
      </c>
      <c r="D10" s="152">
        <v>0</v>
      </c>
      <c r="E10" s="152">
        <v>7</v>
      </c>
      <c r="F10" s="152">
        <v>9</v>
      </c>
      <c r="G10" s="152">
        <v>0</v>
      </c>
      <c r="H10" s="152">
        <v>13</v>
      </c>
      <c r="I10" s="152">
        <v>9</v>
      </c>
      <c r="J10" s="152">
        <v>9</v>
      </c>
      <c r="K10" s="152">
        <v>9</v>
      </c>
      <c r="L10" s="152">
        <v>9</v>
      </c>
      <c r="M10" s="152"/>
      <c r="N10" s="153"/>
      <c r="O10" s="154">
        <f t="shared" si="0"/>
        <v>77</v>
      </c>
      <c r="P10" s="180" t="s">
        <v>102</v>
      </c>
      <c r="Q10" s="155">
        <f t="shared" si="1"/>
        <v>19</v>
      </c>
      <c r="S10" s="189" t="s">
        <v>91</v>
      </c>
      <c r="T10" s="192">
        <v>52</v>
      </c>
    </row>
    <row r="11" spans="1:75" ht="15.75" customHeight="1" x14ac:dyDescent="0.3">
      <c r="A11" s="150">
        <v>7</v>
      </c>
      <c r="B11" s="151">
        <v>1</v>
      </c>
      <c r="C11" s="152">
        <v>15</v>
      </c>
      <c r="D11" s="152">
        <v>0</v>
      </c>
      <c r="E11" s="152">
        <v>0</v>
      </c>
      <c r="F11" s="152">
        <v>9</v>
      </c>
      <c r="G11" s="152">
        <v>0</v>
      </c>
      <c r="H11" s="152">
        <v>12</v>
      </c>
      <c r="I11" s="152">
        <v>9</v>
      </c>
      <c r="J11" s="152">
        <v>9</v>
      </c>
      <c r="K11" s="152">
        <v>9</v>
      </c>
      <c r="L11" s="152">
        <v>6</v>
      </c>
      <c r="M11" s="152"/>
      <c r="N11" s="153"/>
      <c r="O11" s="154">
        <f t="shared" si="0"/>
        <v>69</v>
      </c>
      <c r="P11" s="180" t="s">
        <v>103</v>
      </c>
      <c r="Q11" s="155">
        <f t="shared" si="1"/>
        <v>15</v>
      </c>
      <c r="S11" s="189" t="s">
        <v>92</v>
      </c>
      <c r="T11" s="192">
        <v>21</v>
      </c>
    </row>
    <row r="12" spans="1:75" ht="15.75" customHeight="1" x14ac:dyDescent="0.3">
      <c r="A12" s="150">
        <v>8</v>
      </c>
      <c r="B12" s="187">
        <v>2</v>
      </c>
      <c r="C12" s="152">
        <v>18</v>
      </c>
      <c r="D12" s="152">
        <v>0</v>
      </c>
      <c r="E12" s="152">
        <v>6</v>
      </c>
      <c r="F12" s="152">
        <v>9</v>
      </c>
      <c r="G12" s="152">
        <v>0</v>
      </c>
      <c r="H12" s="152">
        <v>12</v>
      </c>
      <c r="I12" s="152">
        <v>9</v>
      </c>
      <c r="J12" s="152">
        <v>9</v>
      </c>
      <c r="K12" s="152">
        <v>9</v>
      </c>
      <c r="L12" s="152">
        <v>6</v>
      </c>
      <c r="M12" s="152"/>
      <c r="N12" s="153"/>
      <c r="O12" s="154">
        <f t="shared" si="0"/>
        <v>78</v>
      </c>
      <c r="P12" s="180" t="s">
        <v>103</v>
      </c>
      <c r="Q12" s="155">
        <f t="shared" si="1"/>
        <v>24</v>
      </c>
      <c r="S12" s="189" t="s">
        <v>116</v>
      </c>
      <c r="T12" s="192">
        <v>445</v>
      </c>
    </row>
    <row r="13" spans="1:75" ht="15.75" customHeight="1" x14ac:dyDescent="0.3">
      <c r="A13" s="150">
        <v>9</v>
      </c>
      <c r="B13" s="151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3"/>
      <c r="O13" s="154" t="str">
        <f t="shared" si="0"/>
        <v/>
      </c>
      <c r="P13" s="180"/>
      <c r="Q13" s="155">
        <f t="shared" si="1"/>
        <v>0</v>
      </c>
    </row>
    <row r="14" spans="1:75" ht="15.75" customHeight="1" x14ac:dyDescent="0.3">
      <c r="A14" s="150">
        <v>10</v>
      </c>
      <c r="B14" s="151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3"/>
      <c r="O14" s="154" t="str">
        <f t="shared" si="0"/>
        <v/>
      </c>
      <c r="P14" s="180"/>
      <c r="Q14" s="155">
        <f t="shared" si="1"/>
        <v>0</v>
      </c>
    </row>
    <row r="15" spans="1:75" ht="15.75" customHeight="1" x14ac:dyDescent="0.3">
      <c r="A15" s="150">
        <v>11</v>
      </c>
      <c r="B15" s="151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3"/>
      <c r="O15" s="154" t="str">
        <f t="shared" si="0"/>
        <v/>
      </c>
      <c r="P15" s="180"/>
      <c r="Q15" s="155">
        <f t="shared" si="1"/>
        <v>0</v>
      </c>
      <c r="R15" s="181"/>
    </row>
    <row r="16" spans="1:75" ht="15.75" customHeight="1" x14ac:dyDescent="0.3">
      <c r="A16" s="150">
        <v>12</v>
      </c>
      <c r="B16" s="151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3"/>
      <c r="O16" s="154" t="str">
        <f t="shared" si="0"/>
        <v/>
      </c>
      <c r="P16" s="180"/>
      <c r="Q16" s="155">
        <f t="shared" si="1"/>
        <v>0</v>
      </c>
    </row>
    <row r="17" spans="1:17" ht="15.75" customHeight="1" x14ac:dyDescent="0.3">
      <c r="A17" s="150">
        <v>13</v>
      </c>
      <c r="B17" s="151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4" t="str">
        <f t="shared" si="0"/>
        <v/>
      </c>
      <c r="P17" s="180"/>
      <c r="Q17" s="155">
        <f t="shared" si="1"/>
        <v>0</v>
      </c>
    </row>
    <row r="18" spans="1:17" ht="15.75" customHeight="1" x14ac:dyDescent="0.3">
      <c r="A18" s="150">
        <v>14</v>
      </c>
      <c r="B18" s="151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4" t="str">
        <f t="shared" si="0"/>
        <v/>
      </c>
      <c r="P18" s="180"/>
      <c r="Q18" s="155">
        <f t="shared" si="1"/>
        <v>0</v>
      </c>
    </row>
    <row r="19" spans="1:17" ht="15.75" customHeight="1" x14ac:dyDescent="0.3">
      <c r="A19" s="150">
        <v>15</v>
      </c>
      <c r="B19" s="151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3"/>
      <c r="O19" s="154" t="str">
        <f t="shared" si="0"/>
        <v/>
      </c>
      <c r="P19" s="182"/>
      <c r="Q19" s="155">
        <f t="shared" si="1"/>
        <v>0</v>
      </c>
    </row>
    <row r="20" spans="1:17" ht="15.75" customHeight="1" x14ac:dyDescent="0.3">
      <c r="A20" s="150">
        <v>16</v>
      </c>
      <c r="B20" s="151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  <c r="O20" s="154" t="str">
        <f t="shared" si="0"/>
        <v/>
      </c>
      <c r="P20" s="182"/>
      <c r="Q20" s="155">
        <f t="shared" si="1"/>
        <v>0</v>
      </c>
    </row>
    <row r="21" spans="1:17" ht="15.75" customHeight="1" x14ac:dyDescent="0.3">
      <c r="A21" s="150">
        <v>17</v>
      </c>
      <c r="B21" s="151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4" t="str">
        <f t="shared" si="0"/>
        <v/>
      </c>
      <c r="P21" s="180"/>
      <c r="Q21" s="155">
        <f t="shared" si="1"/>
        <v>0</v>
      </c>
    </row>
    <row r="22" spans="1:17" ht="15.75" customHeight="1" x14ac:dyDescent="0.3">
      <c r="A22" s="150">
        <v>18</v>
      </c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4"/>
      <c r="P22" s="180"/>
      <c r="Q22" s="155">
        <f t="shared" si="1"/>
        <v>0</v>
      </c>
    </row>
    <row r="23" spans="1:17" ht="15.75" customHeight="1" x14ac:dyDescent="0.3">
      <c r="A23" s="150">
        <v>19</v>
      </c>
      <c r="B23" s="15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4"/>
      <c r="P23" s="180"/>
      <c r="Q23" s="155">
        <f t="shared" si="1"/>
        <v>0</v>
      </c>
    </row>
    <row r="24" spans="1:17" ht="15.75" customHeight="1" x14ac:dyDescent="0.3">
      <c r="A24" s="150">
        <v>20</v>
      </c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/>
      <c r="O24" s="154"/>
      <c r="P24" s="182"/>
      <c r="Q24" s="155">
        <f t="shared" si="1"/>
        <v>0</v>
      </c>
    </row>
    <row r="25" spans="1:17" ht="15.75" customHeight="1" x14ac:dyDescent="0.3">
      <c r="A25" s="150">
        <v>21</v>
      </c>
      <c r="B25" s="151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4"/>
      <c r="P25" s="180"/>
      <c r="Q25" s="155">
        <f t="shared" si="1"/>
        <v>0</v>
      </c>
    </row>
    <row r="26" spans="1:17" ht="15.75" customHeight="1" x14ac:dyDescent="0.3">
      <c r="A26" s="150">
        <v>22</v>
      </c>
      <c r="B26" s="151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4"/>
      <c r="P26" s="180"/>
      <c r="Q26" s="155">
        <f t="shared" si="1"/>
        <v>0</v>
      </c>
    </row>
    <row r="27" spans="1:17" ht="15.75" customHeight="1" x14ac:dyDescent="0.3">
      <c r="A27" s="150">
        <v>23</v>
      </c>
      <c r="B27" s="15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4"/>
      <c r="P27" s="182"/>
      <c r="Q27" s="155">
        <f t="shared" si="1"/>
        <v>0</v>
      </c>
    </row>
    <row r="28" spans="1:17" ht="15.75" customHeight="1" x14ac:dyDescent="0.3">
      <c r="A28" s="150">
        <v>24</v>
      </c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3"/>
      <c r="O28" s="154"/>
      <c r="P28" s="180"/>
      <c r="Q28" s="155">
        <f t="shared" si="1"/>
        <v>0</v>
      </c>
    </row>
    <row r="29" spans="1:17" ht="15.75" customHeight="1" x14ac:dyDescent="0.3">
      <c r="A29" s="150">
        <v>25</v>
      </c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154" t="str">
        <f t="shared" ref="O29:O44" si="2">IF(B29="","",SUM(C29:M29)-(N29))</f>
        <v/>
      </c>
      <c r="P29" s="180"/>
      <c r="Q29" s="155">
        <f t="shared" si="1"/>
        <v>0</v>
      </c>
    </row>
    <row r="30" spans="1:17" ht="15.75" customHeight="1" x14ac:dyDescent="0.3">
      <c r="A30" s="150">
        <v>26</v>
      </c>
      <c r="B30" s="151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4" t="str">
        <f t="shared" si="2"/>
        <v/>
      </c>
      <c r="P30" s="180"/>
      <c r="Q30" s="155">
        <f t="shared" si="1"/>
        <v>0</v>
      </c>
    </row>
    <row r="31" spans="1:17" ht="15.75" customHeight="1" x14ac:dyDescent="0.3">
      <c r="A31" s="150">
        <v>27</v>
      </c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  <c r="O31" s="154" t="str">
        <f t="shared" si="2"/>
        <v/>
      </c>
      <c r="P31" s="180"/>
      <c r="Q31" s="155">
        <f t="shared" si="1"/>
        <v>0</v>
      </c>
    </row>
    <row r="32" spans="1:17" ht="15.75" customHeight="1" x14ac:dyDescent="0.3">
      <c r="A32" s="150">
        <v>28</v>
      </c>
      <c r="B32" s="151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4" t="str">
        <f t="shared" si="2"/>
        <v/>
      </c>
      <c r="P32" s="180"/>
      <c r="Q32" s="155">
        <f t="shared" si="1"/>
        <v>0</v>
      </c>
    </row>
    <row r="33" spans="1:17" ht="15.75" customHeight="1" x14ac:dyDescent="0.3">
      <c r="A33" s="150">
        <v>29</v>
      </c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154" t="str">
        <f t="shared" si="2"/>
        <v/>
      </c>
      <c r="P33" s="180"/>
      <c r="Q33" s="155">
        <f t="shared" si="1"/>
        <v>0</v>
      </c>
    </row>
    <row r="34" spans="1:17" ht="15.75" customHeight="1" x14ac:dyDescent="0.3">
      <c r="A34" s="150">
        <v>30</v>
      </c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154" t="str">
        <f t="shared" si="2"/>
        <v/>
      </c>
      <c r="P34" s="180"/>
      <c r="Q34" s="155">
        <f t="shared" si="1"/>
        <v>0</v>
      </c>
    </row>
    <row r="35" spans="1:17" ht="15.75" customHeight="1" x14ac:dyDescent="0.3">
      <c r="A35" s="150">
        <v>31</v>
      </c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154" t="str">
        <f t="shared" si="2"/>
        <v/>
      </c>
      <c r="P35" s="180"/>
      <c r="Q35" s="155">
        <f t="shared" si="1"/>
        <v>0</v>
      </c>
    </row>
    <row r="36" spans="1:17" ht="15.75" customHeight="1" x14ac:dyDescent="0.3">
      <c r="A36" s="150">
        <v>32</v>
      </c>
      <c r="B36" s="151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4" t="str">
        <f t="shared" si="2"/>
        <v/>
      </c>
      <c r="P36" s="180"/>
      <c r="Q36" s="155">
        <f t="shared" si="1"/>
        <v>0</v>
      </c>
    </row>
    <row r="37" spans="1:17" ht="15.75" customHeight="1" x14ac:dyDescent="0.3">
      <c r="A37" s="150"/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154" t="str">
        <f t="shared" si="2"/>
        <v/>
      </c>
      <c r="P37" s="180"/>
      <c r="Q37" s="155">
        <f t="shared" si="1"/>
        <v>0</v>
      </c>
    </row>
    <row r="38" spans="1:17" ht="15.75" customHeight="1" x14ac:dyDescent="0.3">
      <c r="A38" s="150"/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4" t="str">
        <f t="shared" si="2"/>
        <v/>
      </c>
      <c r="P38" s="180"/>
      <c r="Q38" s="155">
        <f t="shared" si="1"/>
        <v>0</v>
      </c>
    </row>
    <row r="39" spans="1:17" ht="15.75" customHeight="1" x14ac:dyDescent="0.3">
      <c r="A39" s="150"/>
      <c r="B39" s="151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4" t="str">
        <f t="shared" si="2"/>
        <v/>
      </c>
      <c r="P39" s="180"/>
      <c r="Q39" s="155">
        <f t="shared" si="1"/>
        <v>0</v>
      </c>
    </row>
    <row r="40" spans="1:17" ht="15.75" customHeight="1" x14ac:dyDescent="0.3">
      <c r="A40" s="150"/>
      <c r="B40" s="151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4" t="str">
        <f t="shared" si="2"/>
        <v/>
      </c>
      <c r="P40" s="180"/>
      <c r="Q40" s="155">
        <f t="shared" si="1"/>
        <v>0</v>
      </c>
    </row>
    <row r="41" spans="1:17" ht="15.75" customHeight="1" x14ac:dyDescent="0.3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3"/>
      <c r="O41" s="154" t="str">
        <f t="shared" si="2"/>
        <v/>
      </c>
      <c r="P41" s="180"/>
      <c r="Q41" s="155">
        <f t="shared" si="1"/>
        <v>0</v>
      </c>
    </row>
    <row r="42" spans="1:17" ht="15.75" customHeight="1" x14ac:dyDescent="0.3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4" t="str">
        <f t="shared" si="2"/>
        <v/>
      </c>
      <c r="P42" s="180"/>
      <c r="Q42" s="155">
        <f t="shared" si="1"/>
        <v>0</v>
      </c>
    </row>
    <row r="43" spans="1:17" ht="15.75" customHeight="1" x14ac:dyDescent="0.3">
      <c r="A43" s="150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4" t="str">
        <f t="shared" si="2"/>
        <v/>
      </c>
      <c r="P43" s="180"/>
      <c r="Q43" s="155">
        <f t="shared" si="1"/>
        <v>0</v>
      </c>
    </row>
    <row r="44" spans="1:17" ht="15.75" customHeight="1" x14ac:dyDescent="0.3">
      <c r="A44" s="150"/>
      <c r="B44" s="151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4" t="str">
        <f t="shared" si="2"/>
        <v/>
      </c>
      <c r="P44" s="180"/>
      <c r="Q44" s="155">
        <f t="shared" si="1"/>
        <v>0</v>
      </c>
    </row>
  </sheetData>
  <mergeCells count="9"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BW44"/>
  <sheetViews>
    <sheetView workbookViewId="0">
      <selection activeCell="T13" sqref="T13"/>
    </sheetView>
  </sheetViews>
  <sheetFormatPr defaultColWidth="9.109375" defaultRowHeight="17.399999999999999" x14ac:dyDescent="0.3"/>
  <cols>
    <col min="1" max="1" width="4.109375" style="54" customWidth="1"/>
    <col min="2" max="2" width="9.5546875" style="156" customWidth="1"/>
    <col min="3" max="14" width="4.6640625" style="54" customWidth="1"/>
    <col min="15" max="15" width="5.44140625" style="47" customWidth="1"/>
    <col min="16" max="16" width="7.88671875" style="157" customWidth="1"/>
    <col min="17" max="17" width="11.109375" style="47" bestFit="1" customWidth="1"/>
    <col min="18" max="18" width="9.109375" style="47"/>
    <col min="19" max="19" width="22.33203125" style="190" bestFit="1" customWidth="1"/>
    <col min="20" max="20" width="9.109375" style="163"/>
    <col min="21" max="16384" width="9.109375" style="47"/>
  </cols>
  <sheetData>
    <row r="1" spans="1:75" x14ac:dyDescent="0.3">
      <c r="N1" s="281" t="s">
        <v>107</v>
      </c>
      <c r="O1" s="282"/>
      <c r="P1" s="183">
        <v>0</v>
      </c>
      <c r="S1" s="188" t="s">
        <v>117</v>
      </c>
      <c r="T1" s="191" t="s">
        <v>118</v>
      </c>
    </row>
    <row r="2" spans="1:75" ht="15.75" customHeight="1" x14ac:dyDescent="0.3">
      <c r="A2" s="283" t="s">
        <v>50</v>
      </c>
      <c r="B2" s="284"/>
      <c r="C2" s="284"/>
      <c r="D2" s="285" t="s">
        <v>260</v>
      </c>
      <c r="E2" s="285"/>
      <c r="F2" s="285"/>
      <c r="G2" s="285"/>
      <c r="H2" s="285"/>
      <c r="I2" s="286"/>
      <c r="J2" s="286"/>
      <c r="K2" s="287"/>
      <c r="N2" s="281" t="s">
        <v>108</v>
      </c>
      <c r="O2" s="282"/>
      <c r="P2" s="183">
        <v>3</v>
      </c>
      <c r="Q2" s="185" t="s">
        <v>110</v>
      </c>
      <c r="R2" s="174"/>
      <c r="S2" s="189" t="s">
        <v>111</v>
      </c>
      <c r="T2" s="192">
        <f>MAX(O5:O36)</f>
        <v>101</v>
      </c>
    </row>
    <row r="3" spans="1:75" ht="15.75" customHeight="1" x14ac:dyDescent="0.25">
      <c r="A3" s="283" t="s">
        <v>0</v>
      </c>
      <c r="B3" s="284"/>
      <c r="C3" s="284"/>
      <c r="D3" s="288"/>
      <c r="E3" s="288"/>
      <c r="F3" s="289"/>
      <c r="G3" s="290" t="s">
        <v>104</v>
      </c>
      <c r="H3" s="291"/>
      <c r="I3" s="291"/>
      <c r="J3" s="292" t="s">
        <v>246</v>
      </c>
      <c r="K3" s="293"/>
      <c r="L3" s="175"/>
      <c r="M3" s="176"/>
      <c r="N3" s="281" t="s">
        <v>109</v>
      </c>
      <c r="O3" s="282"/>
      <c r="P3" s="184">
        <v>0</v>
      </c>
      <c r="Q3" s="186">
        <f>SUM((P1*4)+(P2*2)+P3)</f>
        <v>6</v>
      </c>
      <c r="R3" s="177"/>
      <c r="S3" s="189" t="s">
        <v>112</v>
      </c>
      <c r="T3" s="192">
        <f>MAX(C5:C36)</f>
        <v>19</v>
      </c>
    </row>
    <row r="4" spans="1:75" s="44" customFormat="1" ht="21" customHeight="1" x14ac:dyDescent="0.2">
      <c r="A4" s="173"/>
      <c r="B4" s="144" t="s">
        <v>1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  <c r="J4" s="145" t="s">
        <v>10</v>
      </c>
      <c r="K4" s="145" t="s">
        <v>11</v>
      </c>
      <c r="L4" s="145" t="s">
        <v>33</v>
      </c>
      <c r="M4" s="145" t="s">
        <v>13</v>
      </c>
      <c r="N4" s="146" t="s">
        <v>14</v>
      </c>
      <c r="O4" s="147" t="s">
        <v>100</v>
      </c>
      <c r="P4" s="148" t="s">
        <v>106</v>
      </c>
      <c r="Q4" s="42" t="s">
        <v>18</v>
      </c>
      <c r="R4" s="178"/>
      <c r="S4" s="189" t="s">
        <v>51</v>
      </c>
      <c r="T4" s="192" t="s">
        <v>297</v>
      </c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</row>
    <row r="5" spans="1:75" ht="15.75" customHeight="1" x14ac:dyDescent="0.3">
      <c r="A5" s="150">
        <v>1</v>
      </c>
      <c r="B5" s="151">
        <v>30</v>
      </c>
      <c r="C5" s="152">
        <v>0</v>
      </c>
      <c r="D5" s="152">
        <v>12</v>
      </c>
      <c r="E5" s="152">
        <v>0</v>
      </c>
      <c r="F5" s="152">
        <v>9</v>
      </c>
      <c r="G5" s="152">
        <v>0</v>
      </c>
      <c r="H5" s="152">
        <v>15</v>
      </c>
      <c r="I5" s="152">
        <v>6</v>
      </c>
      <c r="J5" s="152">
        <v>9</v>
      </c>
      <c r="K5" s="152">
        <v>9</v>
      </c>
      <c r="L5" s="152">
        <v>6</v>
      </c>
      <c r="M5" s="152"/>
      <c r="N5" s="153"/>
      <c r="O5" s="154">
        <f t="shared" ref="O5:O21" si="0">IF(B5="","",SUM(C5:M5)-(N5))</f>
        <v>66</v>
      </c>
      <c r="P5" s="180" t="s">
        <v>102</v>
      </c>
      <c r="Q5" s="155">
        <f t="shared" ref="Q5:Q44" si="1">SUM(C5:E5)</f>
        <v>12</v>
      </c>
      <c r="S5" s="189" t="s">
        <v>113</v>
      </c>
      <c r="T5" s="193" t="s">
        <v>297</v>
      </c>
    </row>
    <row r="6" spans="1:75" ht="15.75" customHeight="1" x14ac:dyDescent="0.3">
      <c r="A6" s="150">
        <v>2</v>
      </c>
      <c r="B6" s="151">
        <v>26</v>
      </c>
      <c r="C6" s="152">
        <v>19</v>
      </c>
      <c r="D6" s="152">
        <v>13</v>
      </c>
      <c r="E6" s="152">
        <v>7</v>
      </c>
      <c r="F6" s="152">
        <v>9</v>
      </c>
      <c r="G6" s="152">
        <v>0</v>
      </c>
      <c r="H6" s="152">
        <v>16</v>
      </c>
      <c r="I6" s="152">
        <v>9</v>
      </c>
      <c r="J6" s="152">
        <v>9</v>
      </c>
      <c r="K6" s="152">
        <v>10</v>
      </c>
      <c r="L6" s="152">
        <v>9</v>
      </c>
      <c r="M6" s="152"/>
      <c r="N6" s="153"/>
      <c r="O6" s="154">
        <f t="shared" si="0"/>
        <v>101</v>
      </c>
      <c r="P6" s="180" t="s">
        <v>102</v>
      </c>
      <c r="Q6" s="155">
        <f t="shared" si="1"/>
        <v>39</v>
      </c>
      <c r="S6" s="189" t="s">
        <v>114</v>
      </c>
      <c r="T6" s="192">
        <v>341</v>
      </c>
    </row>
    <row r="7" spans="1:75" ht="15.75" customHeight="1" x14ac:dyDescent="0.3">
      <c r="A7" s="150">
        <v>3</v>
      </c>
      <c r="B7" s="151">
        <v>27</v>
      </c>
      <c r="C7" s="150">
        <v>0</v>
      </c>
      <c r="D7" s="150">
        <v>12</v>
      </c>
      <c r="E7" s="150">
        <v>7</v>
      </c>
      <c r="F7" s="150">
        <v>9</v>
      </c>
      <c r="G7" s="150">
        <v>0</v>
      </c>
      <c r="H7" s="150">
        <v>16</v>
      </c>
      <c r="I7" s="150">
        <v>6</v>
      </c>
      <c r="J7" s="150">
        <v>9</v>
      </c>
      <c r="K7" s="150">
        <v>9</v>
      </c>
      <c r="L7" s="150">
        <v>6</v>
      </c>
      <c r="M7" s="150"/>
      <c r="N7" s="150"/>
      <c r="O7" s="154">
        <f t="shared" si="0"/>
        <v>74</v>
      </c>
      <c r="P7" s="180" t="s">
        <v>103</v>
      </c>
      <c r="Q7" s="155">
        <f t="shared" si="1"/>
        <v>19</v>
      </c>
      <c r="S7" s="189" t="s">
        <v>115</v>
      </c>
      <c r="T7" s="192" t="s">
        <v>297</v>
      </c>
    </row>
    <row r="8" spans="1:75" ht="15.75" customHeight="1" x14ac:dyDescent="0.3">
      <c r="A8" s="150">
        <v>4</v>
      </c>
      <c r="B8" s="151">
        <v>32</v>
      </c>
      <c r="C8" s="152">
        <v>18</v>
      </c>
      <c r="D8" s="152">
        <v>13</v>
      </c>
      <c r="E8" s="152">
        <v>8</v>
      </c>
      <c r="F8" s="152">
        <v>9</v>
      </c>
      <c r="G8" s="152">
        <v>0</v>
      </c>
      <c r="H8" s="152">
        <v>16</v>
      </c>
      <c r="I8" s="152">
        <v>9</v>
      </c>
      <c r="J8" s="152">
        <v>9</v>
      </c>
      <c r="K8" s="152">
        <v>9</v>
      </c>
      <c r="L8" s="152">
        <v>9</v>
      </c>
      <c r="M8" s="152"/>
      <c r="N8" s="153"/>
      <c r="O8" s="154">
        <f t="shared" si="0"/>
        <v>100</v>
      </c>
      <c r="P8" s="180" t="s">
        <v>103</v>
      </c>
      <c r="Q8" s="155">
        <f t="shared" si="1"/>
        <v>39</v>
      </c>
      <c r="S8" s="189" t="s">
        <v>78</v>
      </c>
      <c r="T8" s="192">
        <v>37</v>
      </c>
    </row>
    <row r="9" spans="1:75" ht="15.75" customHeight="1" x14ac:dyDescent="0.3">
      <c r="A9" s="150">
        <v>5</v>
      </c>
      <c r="B9" s="187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3"/>
      <c r="O9" s="154" t="str">
        <f t="shared" si="0"/>
        <v/>
      </c>
      <c r="P9" s="180"/>
      <c r="Q9" s="155">
        <f t="shared" si="1"/>
        <v>0</v>
      </c>
      <c r="S9" s="189" t="s">
        <v>79</v>
      </c>
      <c r="T9" s="192">
        <v>50</v>
      </c>
    </row>
    <row r="10" spans="1:75" ht="15.75" customHeight="1" x14ac:dyDescent="0.3">
      <c r="A10" s="150">
        <v>6</v>
      </c>
      <c r="B10" s="187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3"/>
      <c r="O10" s="154" t="str">
        <f t="shared" si="0"/>
        <v/>
      </c>
      <c r="P10" s="180"/>
      <c r="Q10" s="155">
        <f t="shared" si="1"/>
        <v>0</v>
      </c>
      <c r="S10" s="189" t="s">
        <v>91</v>
      </c>
      <c r="T10" s="192">
        <v>63</v>
      </c>
    </row>
    <row r="11" spans="1:75" ht="15.75" customHeight="1" x14ac:dyDescent="0.3">
      <c r="A11" s="150">
        <v>7</v>
      </c>
      <c r="B11" s="151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3"/>
      <c r="O11" s="154" t="str">
        <f t="shared" si="0"/>
        <v/>
      </c>
      <c r="P11" s="180"/>
      <c r="Q11" s="155">
        <f t="shared" si="1"/>
        <v>0</v>
      </c>
      <c r="S11" s="189" t="s">
        <v>92</v>
      </c>
      <c r="T11" s="192">
        <v>0</v>
      </c>
    </row>
    <row r="12" spans="1:75" ht="15.75" customHeight="1" x14ac:dyDescent="0.3">
      <c r="A12" s="150">
        <v>8</v>
      </c>
      <c r="B12" s="187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3"/>
      <c r="O12" s="154" t="str">
        <f t="shared" si="0"/>
        <v/>
      </c>
      <c r="P12" s="180"/>
      <c r="Q12" s="155">
        <f t="shared" si="1"/>
        <v>0</v>
      </c>
      <c r="S12" s="189" t="s">
        <v>116</v>
      </c>
      <c r="T12" s="192">
        <v>341</v>
      </c>
    </row>
    <row r="13" spans="1:75" ht="15.75" customHeight="1" x14ac:dyDescent="0.3">
      <c r="A13" s="150">
        <v>9</v>
      </c>
      <c r="B13" s="151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3"/>
      <c r="O13" s="154" t="str">
        <f t="shared" si="0"/>
        <v/>
      </c>
      <c r="P13" s="180"/>
      <c r="Q13" s="155">
        <f t="shared" si="1"/>
        <v>0</v>
      </c>
    </row>
    <row r="14" spans="1:75" ht="15.75" customHeight="1" x14ac:dyDescent="0.3">
      <c r="A14" s="150">
        <v>10</v>
      </c>
      <c r="B14" s="151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3"/>
      <c r="O14" s="154" t="str">
        <f t="shared" si="0"/>
        <v/>
      </c>
      <c r="P14" s="180"/>
      <c r="Q14" s="155">
        <f t="shared" si="1"/>
        <v>0</v>
      </c>
    </row>
    <row r="15" spans="1:75" ht="15.75" customHeight="1" x14ac:dyDescent="0.3">
      <c r="A15" s="150">
        <v>11</v>
      </c>
      <c r="B15" s="151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3"/>
      <c r="O15" s="154" t="str">
        <f t="shared" si="0"/>
        <v/>
      </c>
      <c r="P15" s="180"/>
      <c r="Q15" s="155">
        <f t="shared" si="1"/>
        <v>0</v>
      </c>
      <c r="R15" s="181"/>
    </row>
    <row r="16" spans="1:75" ht="15.75" customHeight="1" x14ac:dyDescent="0.3">
      <c r="A16" s="150">
        <v>12</v>
      </c>
      <c r="B16" s="151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3"/>
      <c r="O16" s="154" t="str">
        <f t="shared" si="0"/>
        <v/>
      </c>
      <c r="P16" s="180"/>
      <c r="Q16" s="155">
        <f t="shared" si="1"/>
        <v>0</v>
      </c>
    </row>
    <row r="17" spans="1:17" ht="15.75" customHeight="1" x14ac:dyDescent="0.3">
      <c r="A17" s="150">
        <v>13</v>
      </c>
      <c r="B17" s="151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4" t="str">
        <f t="shared" si="0"/>
        <v/>
      </c>
      <c r="P17" s="180"/>
      <c r="Q17" s="155">
        <f t="shared" si="1"/>
        <v>0</v>
      </c>
    </row>
    <row r="18" spans="1:17" ht="15.75" customHeight="1" x14ac:dyDescent="0.3">
      <c r="A18" s="150">
        <v>14</v>
      </c>
      <c r="B18" s="151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4" t="str">
        <f t="shared" si="0"/>
        <v/>
      </c>
      <c r="P18" s="180"/>
      <c r="Q18" s="155">
        <f t="shared" si="1"/>
        <v>0</v>
      </c>
    </row>
    <row r="19" spans="1:17" ht="15.75" customHeight="1" x14ac:dyDescent="0.3">
      <c r="A19" s="150">
        <v>15</v>
      </c>
      <c r="B19" s="151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3"/>
      <c r="O19" s="154" t="str">
        <f t="shared" si="0"/>
        <v/>
      </c>
      <c r="P19" s="182"/>
      <c r="Q19" s="155">
        <f t="shared" si="1"/>
        <v>0</v>
      </c>
    </row>
    <row r="20" spans="1:17" ht="15.75" customHeight="1" x14ac:dyDescent="0.3">
      <c r="A20" s="150">
        <v>16</v>
      </c>
      <c r="B20" s="151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  <c r="O20" s="154" t="str">
        <f t="shared" si="0"/>
        <v/>
      </c>
      <c r="P20" s="182"/>
      <c r="Q20" s="155">
        <f t="shared" si="1"/>
        <v>0</v>
      </c>
    </row>
    <row r="21" spans="1:17" ht="15.75" customHeight="1" x14ac:dyDescent="0.3">
      <c r="A21" s="150">
        <v>17</v>
      </c>
      <c r="B21" s="151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4" t="str">
        <f t="shared" si="0"/>
        <v/>
      </c>
      <c r="P21" s="180"/>
      <c r="Q21" s="155">
        <f t="shared" si="1"/>
        <v>0</v>
      </c>
    </row>
    <row r="22" spans="1:17" ht="15.75" customHeight="1" x14ac:dyDescent="0.3">
      <c r="A22" s="150">
        <v>18</v>
      </c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4"/>
      <c r="P22" s="180"/>
      <c r="Q22" s="155">
        <f t="shared" si="1"/>
        <v>0</v>
      </c>
    </row>
    <row r="23" spans="1:17" ht="15.75" customHeight="1" x14ac:dyDescent="0.3">
      <c r="A23" s="150">
        <v>19</v>
      </c>
      <c r="B23" s="15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4"/>
      <c r="P23" s="180"/>
      <c r="Q23" s="155">
        <f t="shared" si="1"/>
        <v>0</v>
      </c>
    </row>
    <row r="24" spans="1:17" ht="15.75" customHeight="1" x14ac:dyDescent="0.3">
      <c r="A24" s="150">
        <v>20</v>
      </c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/>
      <c r="O24" s="154"/>
      <c r="P24" s="182"/>
      <c r="Q24" s="155">
        <f t="shared" si="1"/>
        <v>0</v>
      </c>
    </row>
    <row r="25" spans="1:17" ht="15.75" customHeight="1" x14ac:dyDescent="0.3">
      <c r="A25" s="150">
        <v>21</v>
      </c>
      <c r="B25" s="151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4"/>
      <c r="P25" s="180"/>
      <c r="Q25" s="155">
        <f t="shared" si="1"/>
        <v>0</v>
      </c>
    </row>
    <row r="26" spans="1:17" ht="15.75" customHeight="1" x14ac:dyDescent="0.3">
      <c r="A26" s="150">
        <v>22</v>
      </c>
      <c r="B26" s="151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4"/>
      <c r="P26" s="180"/>
      <c r="Q26" s="155">
        <f t="shared" si="1"/>
        <v>0</v>
      </c>
    </row>
    <row r="27" spans="1:17" ht="15.75" customHeight="1" x14ac:dyDescent="0.3">
      <c r="A27" s="150">
        <v>23</v>
      </c>
      <c r="B27" s="15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4"/>
      <c r="P27" s="182"/>
      <c r="Q27" s="155">
        <f t="shared" si="1"/>
        <v>0</v>
      </c>
    </row>
    <row r="28" spans="1:17" ht="15.75" customHeight="1" x14ac:dyDescent="0.3">
      <c r="A28" s="150">
        <v>24</v>
      </c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3"/>
      <c r="O28" s="154"/>
      <c r="P28" s="180"/>
      <c r="Q28" s="155">
        <f t="shared" si="1"/>
        <v>0</v>
      </c>
    </row>
    <row r="29" spans="1:17" ht="15.75" customHeight="1" x14ac:dyDescent="0.3">
      <c r="A29" s="150">
        <v>25</v>
      </c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154" t="str">
        <f t="shared" ref="O29:O44" si="2">IF(B29="","",SUM(C29:M29)-(N29))</f>
        <v/>
      </c>
      <c r="P29" s="180"/>
      <c r="Q29" s="155">
        <f t="shared" si="1"/>
        <v>0</v>
      </c>
    </row>
    <row r="30" spans="1:17" ht="15.75" customHeight="1" x14ac:dyDescent="0.3">
      <c r="A30" s="150">
        <v>26</v>
      </c>
      <c r="B30" s="151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4" t="str">
        <f t="shared" si="2"/>
        <v/>
      </c>
      <c r="P30" s="180"/>
      <c r="Q30" s="155">
        <f t="shared" si="1"/>
        <v>0</v>
      </c>
    </row>
    <row r="31" spans="1:17" ht="15.75" customHeight="1" x14ac:dyDescent="0.3">
      <c r="A31" s="150">
        <v>27</v>
      </c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  <c r="O31" s="154" t="str">
        <f t="shared" si="2"/>
        <v/>
      </c>
      <c r="P31" s="180"/>
      <c r="Q31" s="155">
        <f t="shared" si="1"/>
        <v>0</v>
      </c>
    </row>
    <row r="32" spans="1:17" ht="15.75" customHeight="1" x14ac:dyDescent="0.3">
      <c r="A32" s="150">
        <v>28</v>
      </c>
      <c r="B32" s="151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4" t="str">
        <f t="shared" si="2"/>
        <v/>
      </c>
      <c r="P32" s="180"/>
      <c r="Q32" s="155">
        <f t="shared" si="1"/>
        <v>0</v>
      </c>
    </row>
    <row r="33" spans="1:17" ht="15.75" customHeight="1" x14ac:dyDescent="0.3">
      <c r="A33" s="150">
        <v>29</v>
      </c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154" t="str">
        <f t="shared" si="2"/>
        <v/>
      </c>
      <c r="P33" s="180"/>
      <c r="Q33" s="155">
        <f t="shared" si="1"/>
        <v>0</v>
      </c>
    </row>
    <row r="34" spans="1:17" ht="15.75" customHeight="1" x14ac:dyDescent="0.3">
      <c r="A34" s="150">
        <v>30</v>
      </c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154" t="str">
        <f t="shared" si="2"/>
        <v/>
      </c>
      <c r="P34" s="180"/>
      <c r="Q34" s="155">
        <f t="shared" si="1"/>
        <v>0</v>
      </c>
    </row>
    <row r="35" spans="1:17" ht="15.75" customHeight="1" x14ac:dyDescent="0.3">
      <c r="A35" s="150">
        <v>31</v>
      </c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154" t="str">
        <f t="shared" si="2"/>
        <v/>
      </c>
      <c r="P35" s="180"/>
      <c r="Q35" s="155">
        <f t="shared" si="1"/>
        <v>0</v>
      </c>
    </row>
    <row r="36" spans="1:17" ht="15.75" customHeight="1" x14ac:dyDescent="0.3">
      <c r="A36" s="150">
        <v>32</v>
      </c>
      <c r="B36" s="151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4" t="str">
        <f t="shared" si="2"/>
        <v/>
      </c>
      <c r="P36" s="180"/>
      <c r="Q36" s="155">
        <f t="shared" si="1"/>
        <v>0</v>
      </c>
    </row>
    <row r="37" spans="1:17" ht="15.75" customHeight="1" x14ac:dyDescent="0.3">
      <c r="A37" s="150"/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154" t="str">
        <f t="shared" si="2"/>
        <v/>
      </c>
      <c r="P37" s="180"/>
      <c r="Q37" s="155">
        <f t="shared" si="1"/>
        <v>0</v>
      </c>
    </row>
    <row r="38" spans="1:17" ht="15.75" customHeight="1" x14ac:dyDescent="0.3">
      <c r="A38" s="150"/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4" t="str">
        <f t="shared" si="2"/>
        <v/>
      </c>
      <c r="P38" s="180"/>
      <c r="Q38" s="155">
        <f t="shared" si="1"/>
        <v>0</v>
      </c>
    </row>
    <row r="39" spans="1:17" ht="15.75" customHeight="1" x14ac:dyDescent="0.3">
      <c r="A39" s="150"/>
      <c r="B39" s="151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4" t="str">
        <f t="shared" si="2"/>
        <v/>
      </c>
      <c r="P39" s="180"/>
      <c r="Q39" s="155">
        <f t="shared" si="1"/>
        <v>0</v>
      </c>
    </row>
    <row r="40" spans="1:17" ht="15.75" customHeight="1" x14ac:dyDescent="0.3">
      <c r="A40" s="150"/>
      <c r="B40" s="151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4" t="str">
        <f t="shared" si="2"/>
        <v/>
      </c>
      <c r="P40" s="180"/>
      <c r="Q40" s="155">
        <f t="shared" si="1"/>
        <v>0</v>
      </c>
    </row>
    <row r="41" spans="1:17" ht="15.75" customHeight="1" x14ac:dyDescent="0.3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3"/>
      <c r="O41" s="154" t="str">
        <f t="shared" si="2"/>
        <v/>
      </c>
      <c r="P41" s="180"/>
      <c r="Q41" s="155">
        <f t="shared" si="1"/>
        <v>0</v>
      </c>
    </row>
    <row r="42" spans="1:17" ht="15.75" customHeight="1" x14ac:dyDescent="0.3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4" t="str">
        <f t="shared" si="2"/>
        <v/>
      </c>
      <c r="P42" s="180"/>
      <c r="Q42" s="155">
        <f t="shared" si="1"/>
        <v>0</v>
      </c>
    </row>
    <row r="43" spans="1:17" ht="15.75" customHeight="1" x14ac:dyDescent="0.3">
      <c r="A43" s="150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4" t="str">
        <f t="shared" si="2"/>
        <v/>
      </c>
      <c r="P43" s="180"/>
      <c r="Q43" s="155">
        <f t="shared" si="1"/>
        <v>0</v>
      </c>
    </row>
    <row r="44" spans="1:17" ht="15.75" customHeight="1" x14ac:dyDescent="0.3">
      <c r="A44" s="150"/>
      <c r="B44" s="151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4" t="str">
        <f t="shared" si="2"/>
        <v/>
      </c>
      <c r="P44" s="180"/>
      <c r="Q44" s="155">
        <f t="shared" si="1"/>
        <v>0</v>
      </c>
    </row>
  </sheetData>
  <mergeCells count="9"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BW44"/>
  <sheetViews>
    <sheetView workbookViewId="0">
      <selection activeCell="T13" sqref="T13"/>
    </sheetView>
  </sheetViews>
  <sheetFormatPr defaultColWidth="9.109375" defaultRowHeight="17.399999999999999" x14ac:dyDescent="0.3"/>
  <cols>
    <col min="1" max="1" width="4.109375" style="54" customWidth="1"/>
    <col min="2" max="2" width="9.5546875" style="156" customWidth="1"/>
    <col min="3" max="14" width="4.6640625" style="54" customWidth="1"/>
    <col min="15" max="15" width="5.44140625" style="47" customWidth="1"/>
    <col min="16" max="16" width="7.88671875" style="157" customWidth="1"/>
    <col min="17" max="17" width="11.109375" style="47" bestFit="1" customWidth="1"/>
    <col min="18" max="18" width="9.109375" style="47"/>
    <col min="19" max="19" width="22.33203125" style="190" bestFit="1" customWidth="1"/>
    <col min="20" max="20" width="9.109375" style="163"/>
    <col min="21" max="16384" width="9.109375" style="47"/>
  </cols>
  <sheetData>
    <row r="1" spans="1:75" x14ac:dyDescent="0.3">
      <c r="N1" s="281" t="s">
        <v>107</v>
      </c>
      <c r="O1" s="282"/>
      <c r="P1" s="183">
        <v>1</v>
      </c>
      <c r="S1" s="188" t="s">
        <v>117</v>
      </c>
      <c r="T1" s="191" t="s">
        <v>118</v>
      </c>
    </row>
    <row r="2" spans="1:75" ht="15.75" customHeight="1" x14ac:dyDescent="0.3">
      <c r="A2" s="283" t="s">
        <v>50</v>
      </c>
      <c r="B2" s="284"/>
      <c r="C2" s="284"/>
      <c r="D2" s="285" t="s">
        <v>179</v>
      </c>
      <c r="E2" s="285"/>
      <c r="F2" s="285"/>
      <c r="G2" s="285"/>
      <c r="H2" s="285"/>
      <c r="I2" s="286"/>
      <c r="J2" s="286"/>
      <c r="K2" s="287"/>
      <c r="N2" s="281" t="s">
        <v>108</v>
      </c>
      <c r="O2" s="282"/>
      <c r="P2" s="183">
        <v>2</v>
      </c>
      <c r="Q2" s="185" t="s">
        <v>110</v>
      </c>
      <c r="R2" s="174"/>
      <c r="S2" s="189" t="s">
        <v>111</v>
      </c>
      <c r="T2" s="192">
        <f>MAX(O5:O36)</f>
        <v>122</v>
      </c>
    </row>
    <row r="3" spans="1:75" ht="15.75" customHeight="1" x14ac:dyDescent="0.25">
      <c r="A3" s="283" t="s">
        <v>0</v>
      </c>
      <c r="B3" s="284"/>
      <c r="C3" s="284"/>
      <c r="D3" s="288" t="s">
        <v>180</v>
      </c>
      <c r="E3" s="288"/>
      <c r="F3" s="289"/>
      <c r="G3" s="290" t="s">
        <v>104</v>
      </c>
      <c r="H3" s="291"/>
      <c r="I3" s="291"/>
      <c r="J3" s="292" t="s">
        <v>245</v>
      </c>
      <c r="K3" s="293"/>
      <c r="L3" s="175"/>
      <c r="M3" s="176"/>
      <c r="N3" s="281" t="s">
        <v>109</v>
      </c>
      <c r="O3" s="282"/>
      <c r="P3" s="184">
        <v>4</v>
      </c>
      <c r="Q3" s="186">
        <f>SUM((P1*4)+(P2*2)+P3)</f>
        <v>12</v>
      </c>
      <c r="R3" s="177"/>
      <c r="S3" s="189" t="s">
        <v>112</v>
      </c>
      <c r="T3" s="192">
        <f>MAX(C5:C36)</f>
        <v>24</v>
      </c>
    </row>
    <row r="4" spans="1:75" s="44" customFormat="1" ht="21" customHeight="1" x14ac:dyDescent="0.2">
      <c r="A4" s="173"/>
      <c r="B4" s="144" t="s">
        <v>1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  <c r="J4" s="145" t="s">
        <v>10</v>
      </c>
      <c r="K4" s="145" t="s">
        <v>11</v>
      </c>
      <c r="L4" s="145" t="s">
        <v>33</v>
      </c>
      <c r="M4" s="145" t="s">
        <v>13</v>
      </c>
      <c r="N4" s="146" t="s">
        <v>14</v>
      </c>
      <c r="O4" s="147" t="s">
        <v>100</v>
      </c>
      <c r="P4" s="148" t="s">
        <v>106</v>
      </c>
      <c r="Q4" s="42" t="s">
        <v>18</v>
      </c>
      <c r="R4" s="178"/>
      <c r="S4" s="189" t="s">
        <v>51</v>
      </c>
      <c r="T4" s="192">
        <v>87</v>
      </c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</row>
    <row r="5" spans="1:75" ht="15.75" customHeight="1" x14ac:dyDescent="0.3">
      <c r="A5" s="150">
        <v>1</v>
      </c>
      <c r="B5" s="151" t="s">
        <v>183</v>
      </c>
      <c r="C5" s="152">
        <v>15</v>
      </c>
      <c r="D5" s="152">
        <v>12</v>
      </c>
      <c r="E5" s="152">
        <v>0</v>
      </c>
      <c r="F5" s="152">
        <v>6</v>
      </c>
      <c r="G5" s="152">
        <v>0</v>
      </c>
      <c r="H5" s="152">
        <v>12</v>
      </c>
      <c r="I5" s="152">
        <v>6</v>
      </c>
      <c r="J5" s="152">
        <v>9</v>
      </c>
      <c r="K5" s="152">
        <v>9</v>
      </c>
      <c r="L5" s="152">
        <v>9</v>
      </c>
      <c r="M5" s="152"/>
      <c r="N5" s="153"/>
      <c r="O5" s="154">
        <f t="shared" ref="O5:O21" si="0">IF(B5="","",SUM(C5:M5)-(N5))</f>
        <v>78</v>
      </c>
      <c r="P5" s="180" t="s">
        <v>101</v>
      </c>
      <c r="Q5" s="155">
        <f t="shared" ref="Q5:Q44" si="1">SUM(C5:E5)</f>
        <v>27</v>
      </c>
      <c r="S5" s="189" t="s">
        <v>113</v>
      </c>
      <c r="T5" s="192">
        <v>318</v>
      </c>
    </row>
    <row r="6" spans="1:75" ht="15.75" customHeight="1" x14ac:dyDescent="0.3">
      <c r="A6" s="150">
        <v>2</v>
      </c>
      <c r="B6" s="151" t="s">
        <v>184</v>
      </c>
      <c r="C6" s="152">
        <v>15</v>
      </c>
      <c r="D6" s="152">
        <v>0</v>
      </c>
      <c r="E6" s="152">
        <v>0</v>
      </c>
      <c r="F6" s="152">
        <v>6</v>
      </c>
      <c r="G6" s="152">
        <v>0</v>
      </c>
      <c r="H6" s="152">
        <v>15</v>
      </c>
      <c r="I6" s="152">
        <v>6</v>
      </c>
      <c r="J6" s="152">
        <v>9</v>
      </c>
      <c r="K6" s="152">
        <v>9</v>
      </c>
      <c r="L6" s="152">
        <v>9</v>
      </c>
      <c r="M6" s="152"/>
      <c r="N6" s="153"/>
      <c r="O6" s="154">
        <f t="shared" si="0"/>
        <v>69</v>
      </c>
      <c r="P6" s="180" t="s">
        <v>101</v>
      </c>
      <c r="Q6" s="155">
        <f t="shared" si="1"/>
        <v>15</v>
      </c>
      <c r="S6" s="189" t="s">
        <v>114</v>
      </c>
      <c r="T6" s="192">
        <v>479</v>
      </c>
    </row>
    <row r="7" spans="1:75" ht="15.75" customHeight="1" x14ac:dyDescent="0.3">
      <c r="A7" s="150">
        <v>3</v>
      </c>
      <c r="B7" s="151" t="s">
        <v>185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4">
        <f t="shared" si="0"/>
        <v>0</v>
      </c>
      <c r="P7" s="180" t="s">
        <v>101</v>
      </c>
      <c r="Q7" s="155">
        <f t="shared" si="1"/>
        <v>0</v>
      </c>
      <c r="S7" s="189" t="s">
        <v>115</v>
      </c>
      <c r="T7" s="192">
        <v>228</v>
      </c>
    </row>
    <row r="8" spans="1:75" ht="15.75" customHeight="1" x14ac:dyDescent="0.3">
      <c r="A8" s="150">
        <v>4</v>
      </c>
      <c r="B8" s="151" t="s">
        <v>186</v>
      </c>
      <c r="C8" s="152">
        <v>15</v>
      </c>
      <c r="D8" s="152">
        <v>12</v>
      </c>
      <c r="E8" s="152">
        <v>0</v>
      </c>
      <c r="F8" s="152">
        <v>6</v>
      </c>
      <c r="G8" s="152">
        <v>0</v>
      </c>
      <c r="H8" s="152">
        <v>12</v>
      </c>
      <c r="I8" s="152">
        <v>6</v>
      </c>
      <c r="J8" s="152">
        <v>9</v>
      </c>
      <c r="K8" s="152">
        <v>9</v>
      </c>
      <c r="L8" s="152">
        <v>12</v>
      </c>
      <c r="M8" s="152"/>
      <c r="N8" s="153"/>
      <c r="O8" s="154">
        <f t="shared" si="0"/>
        <v>81</v>
      </c>
      <c r="P8" s="180" t="s">
        <v>101</v>
      </c>
      <c r="Q8" s="155">
        <f t="shared" si="1"/>
        <v>27</v>
      </c>
      <c r="S8" s="189" t="s">
        <v>78</v>
      </c>
      <c r="T8" s="192">
        <v>92</v>
      </c>
    </row>
    <row r="9" spans="1:75" ht="15.75" customHeight="1" x14ac:dyDescent="0.3">
      <c r="A9" s="150">
        <v>5</v>
      </c>
      <c r="B9" s="187">
        <v>2</v>
      </c>
      <c r="C9" s="152">
        <v>21</v>
      </c>
      <c r="D9" s="152">
        <v>12</v>
      </c>
      <c r="E9" s="152">
        <v>0</v>
      </c>
      <c r="F9" s="152">
        <v>9</v>
      </c>
      <c r="G9" s="152">
        <v>9</v>
      </c>
      <c r="H9" s="152">
        <v>12</v>
      </c>
      <c r="I9" s="152">
        <v>9</v>
      </c>
      <c r="J9" s="152">
        <v>6</v>
      </c>
      <c r="K9" s="152">
        <v>9</v>
      </c>
      <c r="L9" s="152">
        <v>12</v>
      </c>
      <c r="M9" s="152">
        <v>6</v>
      </c>
      <c r="N9" s="153"/>
      <c r="O9" s="154">
        <f t="shared" si="0"/>
        <v>105</v>
      </c>
      <c r="P9" s="180" t="s">
        <v>105</v>
      </c>
      <c r="Q9" s="155">
        <f t="shared" si="1"/>
        <v>33</v>
      </c>
      <c r="S9" s="189" t="s">
        <v>79</v>
      </c>
      <c r="T9" s="192">
        <v>48</v>
      </c>
    </row>
    <row r="10" spans="1:75" ht="15.75" customHeight="1" x14ac:dyDescent="0.3">
      <c r="A10" s="150">
        <v>6</v>
      </c>
      <c r="B10" s="187">
        <v>15</v>
      </c>
      <c r="C10" s="152">
        <v>0</v>
      </c>
      <c r="D10" s="152">
        <v>0</v>
      </c>
      <c r="E10" s="152">
        <v>0</v>
      </c>
      <c r="F10" s="152">
        <v>0</v>
      </c>
      <c r="G10" s="152">
        <v>0</v>
      </c>
      <c r="H10" s="152">
        <v>0</v>
      </c>
      <c r="I10" s="152">
        <v>0</v>
      </c>
      <c r="J10" s="152">
        <v>0</v>
      </c>
      <c r="K10" s="152">
        <v>0</v>
      </c>
      <c r="L10" s="152">
        <v>0</v>
      </c>
      <c r="M10" s="152">
        <v>0</v>
      </c>
      <c r="N10" s="153"/>
      <c r="O10" s="154">
        <f t="shared" si="0"/>
        <v>0</v>
      </c>
      <c r="P10" s="180" t="s">
        <v>105</v>
      </c>
      <c r="Q10" s="155">
        <f t="shared" si="1"/>
        <v>0</v>
      </c>
      <c r="S10" s="189" t="s">
        <v>91</v>
      </c>
      <c r="T10" s="192">
        <v>60</v>
      </c>
    </row>
    <row r="11" spans="1:75" ht="15.75" customHeight="1" x14ac:dyDescent="0.3">
      <c r="A11" s="150">
        <v>7</v>
      </c>
      <c r="B11" s="151">
        <v>55</v>
      </c>
      <c r="C11" s="152">
        <v>21</v>
      </c>
      <c r="D11" s="152">
        <v>9</v>
      </c>
      <c r="E11" s="152">
        <v>0</v>
      </c>
      <c r="F11" s="152">
        <v>9</v>
      </c>
      <c r="G11" s="152">
        <v>9</v>
      </c>
      <c r="H11" s="152">
        <v>15</v>
      </c>
      <c r="I11" s="152">
        <v>12</v>
      </c>
      <c r="J11" s="152">
        <v>9</v>
      </c>
      <c r="K11" s="152">
        <v>9</v>
      </c>
      <c r="L11" s="152">
        <v>9</v>
      </c>
      <c r="M11" s="152">
        <v>6</v>
      </c>
      <c r="N11" s="153"/>
      <c r="O11" s="154">
        <f t="shared" si="0"/>
        <v>108</v>
      </c>
      <c r="P11" s="180" t="s">
        <v>105</v>
      </c>
      <c r="Q11" s="155">
        <f t="shared" si="1"/>
        <v>30</v>
      </c>
      <c r="S11" s="189" t="s">
        <v>92</v>
      </c>
      <c r="T11" s="192">
        <v>45</v>
      </c>
    </row>
    <row r="12" spans="1:75" ht="15.75" customHeight="1" x14ac:dyDescent="0.3">
      <c r="A12" s="150">
        <v>8</v>
      </c>
      <c r="B12" s="187">
        <v>39</v>
      </c>
      <c r="C12" s="152">
        <v>15</v>
      </c>
      <c r="D12" s="152">
        <v>9</v>
      </c>
      <c r="E12" s="152">
        <v>0</v>
      </c>
      <c r="F12" s="152">
        <v>9</v>
      </c>
      <c r="G12" s="152">
        <v>12</v>
      </c>
      <c r="H12" s="152">
        <v>12</v>
      </c>
      <c r="I12" s="152">
        <v>12</v>
      </c>
      <c r="J12" s="152">
        <v>9</v>
      </c>
      <c r="K12" s="152">
        <v>12</v>
      </c>
      <c r="L12" s="152">
        <v>12</v>
      </c>
      <c r="M12" s="152">
        <v>3</v>
      </c>
      <c r="N12" s="153"/>
      <c r="O12" s="154">
        <f t="shared" si="0"/>
        <v>105</v>
      </c>
      <c r="P12" s="180" t="s">
        <v>105</v>
      </c>
      <c r="Q12" s="155">
        <f t="shared" si="1"/>
        <v>24</v>
      </c>
      <c r="S12" s="189" t="s">
        <v>116</v>
      </c>
      <c r="T12" s="192">
        <v>876</v>
      </c>
    </row>
    <row r="13" spans="1:75" ht="15.75" customHeight="1" x14ac:dyDescent="0.3">
      <c r="A13" s="150">
        <v>9</v>
      </c>
      <c r="B13" s="151">
        <v>59</v>
      </c>
      <c r="C13" s="152">
        <v>23</v>
      </c>
      <c r="D13" s="152">
        <v>12</v>
      </c>
      <c r="E13" s="152">
        <v>7</v>
      </c>
      <c r="F13" s="152">
        <v>9</v>
      </c>
      <c r="G13" s="152">
        <v>13</v>
      </c>
      <c r="H13" s="152">
        <v>15</v>
      </c>
      <c r="I13" s="152">
        <v>9</v>
      </c>
      <c r="J13" s="152">
        <v>9</v>
      </c>
      <c r="K13" s="152">
        <v>9</v>
      </c>
      <c r="L13" s="152">
        <v>12</v>
      </c>
      <c r="M13" s="152">
        <v>3</v>
      </c>
      <c r="N13" s="153"/>
      <c r="O13" s="154">
        <f t="shared" si="0"/>
        <v>121</v>
      </c>
      <c r="P13" s="180" t="s">
        <v>102</v>
      </c>
      <c r="Q13" s="155">
        <f t="shared" si="1"/>
        <v>42</v>
      </c>
    </row>
    <row r="14" spans="1:75" ht="15.75" customHeight="1" x14ac:dyDescent="0.3">
      <c r="A14" s="150">
        <v>10</v>
      </c>
      <c r="B14" s="151">
        <v>4</v>
      </c>
      <c r="C14" s="152">
        <v>23</v>
      </c>
      <c r="D14" s="152">
        <v>12</v>
      </c>
      <c r="E14" s="152">
        <v>6</v>
      </c>
      <c r="F14" s="152">
        <v>9</v>
      </c>
      <c r="G14" s="152">
        <v>10</v>
      </c>
      <c r="H14" s="152">
        <v>15</v>
      </c>
      <c r="I14" s="152">
        <v>9</v>
      </c>
      <c r="J14" s="152">
        <v>9</v>
      </c>
      <c r="K14" s="152">
        <v>11</v>
      </c>
      <c r="L14" s="152">
        <v>9</v>
      </c>
      <c r="M14" s="152">
        <v>3</v>
      </c>
      <c r="N14" s="153"/>
      <c r="O14" s="154">
        <f t="shared" si="0"/>
        <v>116</v>
      </c>
      <c r="P14" s="180" t="s">
        <v>102</v>
      </c>
      <c r="Q14" s="155">
        <f t="shared" si="1"/>
        <v>41</v>
      </c>
    </row>
    <row r="15" spans="1:75" ht="15.75" customHeight="1" x14ac:dyDescent="0.3">
      <c r="A15" s="150">
        <v>11</v>
      </c>
      <c r="B15" s="151">
        <v>5</v>
      </c>
      <c r="C15" s="152">
        <v>22</v>
      </c>
      <c r="D15" s="152">
        <v>12</v>
      </c>
      <c r="E15" s="152">
        <v>7</v>
      </c>
      <c r="F15" s="152">
        <v>9</v>
      </c>
      <c r="G15" s="152">
        <v>10</v>
      </c>
      <c r="H15" s="152">
        <v>15</v>
      </c>
      <c r="I15" s="152">
        <v>9</v>
      </c>
      <c r="J15" s="152">
        <v>9</v>
      </c>
      <c r="K15" s="152">
        <v>12</v>
      </c>
      <c r="L15" s="152">
        <v>10</v>
      </c>
      <c r="M15" s="152">
        <v>3</v>
      </c>
      <c r="N15" s="153"/>
      <c r="O15" s="154">
        <f t="shared" si="0"/>
        <v>118</v>
      </c>
      <c r="P15" s="180" t="s">
        <v>103</v>
      </c>
      <c r="Q15" s="155">
        <f t="shared" si="1"/>
        <v>41</v>
      </c>
      <c r="R15" s="181"/>
    </row>
    <row r="16" spans="1:75" ht="15.75" customHeight="1" x14ac:dyDescent="0.3">
      <c r="A16" s="150">
        <v>12</v>
      </c>
      <c r="B16" s="151">
        <v>44</v>
      </c>
      <c r="C16" s="152">
        <v>24</v>
      </c>
      <c r="D16" s="152">
        <v>12</v>
      </c>
      <c r="E16" s="152">
        <v>7</v>
      </c>
      <c r="F16" s="152">
        <v>10</v>
      </c>
      <c r="G16" s="152">
        <v>10</v>
      </c>
      <c r="H16" s="152">
        <v>15</v>
      </c>
      <c r="I16" s="152">
        <v>9</v>
      </c>
      <c r="J16" s="152">
        <v>9</v>
      </c>
      <c r="K16" s="152">
        <v>11</v>
      </c>
      <c r="L16" s="152">
        <v>12</v>
      </c>
      <c r="M16" s="152">
        <v>3</v>
      </c>
      <c r="N16" s="153"/>
      <c r="O16" s="154">
        <f t="shared" si="0"/>
        <v>122</v>
      </c>
      <c r="P16" s="180" t="s">
        <v>103</v>
      </c>
      <c r="Q16" s="155">
        <f t="shared" si="1"/>
        <v>43</v>
      </c>
    </row>
    <row r="17" spans="1:17" ht="15.75" customHeight="1" x14ac:dyDescent="0.3">
      <c r="A17" s="150">
        <v>13</v>
      </c>
      <c r="B17" s="151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4" t="str">
        <f t="shared" si="0"/>
        <v/>
      </c>
      <c r="P17" s="180"/>
      <c r="Q17" s="155">
        <f t="shared" si="1"/>
        <v>0</v>
      </c>
    </row>
    <row r="18" spans="1:17" ht="15.75" customHeight="1" x14ac:dyDescent="0.3">
      <c r="A18" s="150">
        <v>14</v>
      </c>
      <c r="B18" s="151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4" t="str">
        <f t="shared" si="0"/>
        <v/>
      </c>
      <c r="P18" s="180"/>
      <c r="Q18" s="155">
        <f t="shared" si="1"/>
        <v>0</v>
      </c>
    </row>
    <row r="19" spans="1:17" ht="15.75" customHeight="1" x14ac:dyDescent="0.3">
      <c r="A19" s="150">
        <v>15</v>
      </c>
      <c r="B19" s="151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3"/>
      <c r="O19" s="154" t="str">
        <f t="shared" si="0"/>
        <v/>
      </c>
      <c r="P19" s="182"/>
      <c r="Q19" s="155">
        <f t="shared" si="1"/>
        <v>0</v>
      </c>
    </row>
    <row r="20" spans="1:17" ht="15.75" customHeight="1" x14ac:dyDescent="0.3">
      <c r="A20" s="150">
        <v>16</v>
      </c>
      <c r="B20" s="151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  <c r="O20" s="154" t="str">
        <f t="shared" si="0"/>
        <v/>
      </c>
      <c r="P20" s="182"/>
      <c r="Q20" s="155">
        <f t="shared" si="1"/>
        <v>0</v>
      </c>
    </row>
    <row r="21" spans="1:17" ht="15.75" customHeight="1" x14ac:dyDescent="0.3">
      <c r="A21" s="150">
        <v>17</v>
      </c>
      <c r="B21" s="151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4" t="str">
        <f t="shared" si="0"/>
        <v/>
      </c>
      <c r="P21" s="180"/>
      <c r="Q21" s="155">
        <f t="shared" si="1"/>
        <v>0</v>
      </c>
    </row>
    <row r="22" spans="1:17" ht="15.75" customHeight="1" x14ac:dyDescent="0.3">
      <c r="A22" s="150">
        <v>18</v>
      </c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4"/>
      <c r="P22" s="180"/>
      <c r="Q22" s="155">
        <f t="shared" si="1"/>
        <v>0</v>
      </c>
    </row>
    <row r="23" spans="1:17" ht="15.75" customHeight="1" x14ac:dyDescent="0.3">
      <c r="A23" s="150">
        <v>19</v>
      </c>
      <c r="B23" s="15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4"/>
      <c r="P23" s="180"/>
      <c r="Q23" s="155">
        <f t="shared" si="1"/>
        <v>0</v>
      </c>
    </row>
    <row r="24" spans="1:17" ht="15.75" customHeight="1" x14ac:dyDescent="0.3">
      <c r="A24" s="150">
        <v>20</v>
      </c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/>
      <c r="O24" s="154"/>
      <c r="P24" s="182"/>
      <c r="Q24" s="155">
        <f t="shared" si="1"/>
        <v>0</v>
      </c>
    </row>
    <row r="25" spans="1:17" ht="15.75" customHeight="1" x14ac:dyDescent="0.3">
      <c r="A25" s="150">
        <v>21</v>
      </c>
      <c r="B25" s="151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4"/>
      <c r="P25" s="180"/>
      <c r="Q25" s="155">
        <f t="shared" si="1"/>
        <v>0</v>
      </c>
    </row>
    <row r="26" spans="1:17" ht="15.75" customHeight="1" x14ac:dyDescent="0.3">
      <c r="A26" s="150">
        <v>22</v>
      </c>
      <c r="B26" s="151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4"/>
      <c r="P26" s="180"/>
      <c r="Q26" s="155">
        <f t="shared" si="1"/>
        <v>0</v>
      </c>
    </row>
    <row r="27" spans="1:17" ht="15.75" customHeight="1" x14ac:dyDescent="0.3">
      <c r="A27" s="150">
        <v>23</v>
      </c>
      <c r="B27" s="15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4"/>
      <c r="P27" s="182"/>
      <c r="Q27" s="155">
        <f t="shared" si="1"/>
        <v>0</v>
      </c>
    </row>
    <row r="28" spans="1:17" ht="15.75" customHeight="1" x14ac:dyDescent="0.3">
      <c r="A28" s="150">
        <v>24</v>
      </c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3"/>
      <c r="O28" s="154"/>
      <c r="P28" s="180"/>
      <c r="Q28" s="155">
        <f t="shared" si="1"/>
        <v>0</v>
      </c>
    </row>
    <row r="29" spans="1:17" ht="15.75" customHeight="1" x14ac:dyDescent="0.3">
      <c r="A29" s="150">
        <v>25</v>
      </c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154" t="str">
        <f t="shared" ref="O29:O44" si="2">IF(B29="","",SUM(C29:M29)-(N29))</f>
        <v/>
      </c>
      <c r="P29" s="180"/>
      <c r="Q29" s="155">
        <f t="shared" si="1"/>
        <v>0</v>
      </c>
    </row>
    <row r="30" spans="1:17" ht="15.75" customHeight="1" x14ac:dyDescent="0.3">
      <c r="A30" s="150">
        <v>26</v>
      </c>
      <c r="B30" s="151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4" t="str">
        <f t="shared" si="2"/>
        <v/>
      </c>
      <c r="P30" s="180"/>
      <c r="Q30" s="155">
        <f t="shared" si="1"/>
        <v>0</v>
      </c>
    </row>
    <row r="31" spans="1:17" ht="15.75" customHeight="1" x14ac:dyDescent="0.3">
      <c r="A31" s="150">
        <v>27</v>
      </c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  <c r="O31" s="154" t="str">
        <f t="shared" si="2"/>
        <v/>
      </c>
      <c r="P31" s="180"/>
      <c r="Q31" s="155">
        <f t="shared" si="1"/>
        <v>0</v>
      </c>
    </row>
    <row r="32" spans="1:17" ht="15.75" customHeight="1" x14ac:dyDescent="0.3">
      <c r="A32" s="150">
        <v>28</v>
      </c>
      <c r="B32" s="151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4" t="str">
        <f t="shared" si="2"/>
        <v/>
      </c>
      <c r="P32" s="180"/>
      <c r="Q32" s="155">
        <f t="shared" si="1"/>
        <v>0</v>
      </c>
    </row>
    <row r="33" spans="1:17" ht="15.75" customHeight="1" x14ac:dyDescent="0.3">
      <c r="A33" s="150">
        <v>29</v>
      </c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154" t="str">
        <f t="shared" si="2"/>
        <v/>
      </c>
      <c r="P33" s="180"/>
      <c r="Q33" s="155">
        <f t="shared" si="1"/>
        <v>0</v>
      </c>
    </row>
    <row r="34" spans="1:17" ht="15.75" customHeight="1" x14ac:dyDescent="0.3">
      <c r="A34" s="150">
        <v>30</v>
      </c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154" t="str">
        <f t="shared" si="2"/>
        <v/>
      </c>
      <c r="P34" s="180"/>
      <c r="Q34" s="155">
        <f t="shared" si="1"/>
        <v>0</v>
      </c>
    </row>
    <row r="35" spans="1:17" ht="15.75" customHeight="1" x14ac:dyDescent="0.3">
      <c r="A35" s="150">
        <v>31</v>
      </c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154" t="str">
        <f t="shared" si="2"/>
        <v/>
      </c>
      <c r="P35" s="180"/>
      <c r="Q35" s="155">
        <f t="shared" si="1"/>
        <v>0</v>
      </c>
    </row>
    <row r="36" spans="1:17" ht="15.75" customHeight="1" x14ac:dyDescent="0.3">
      <c r="A36" s="150">
        <v>32</v>
      </c>
      <c r="B36" s="151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4" t="str">
        <f t="shared" si="2"/>
        <v/>
      </c>
      <c r="P36" s="180"/>
      <c r="Q36" s="155">
        <f t="shared" si="1"/>
        <v>0</v>
      </c>
    </row>
    <row r="37" spans="1:17" ht="15.75" customHeight="1" x14ac:dyDescent="0.3">
      <c r="A37" s="150"/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154" t="str">
        <f t="shared" si="2"/>
        <v/>
      </c>
      <c r="P37" s="180"/>
      <c r="Q37" s="155">
        <f t="shared" si="1"/>
        <v>0</v>
      </c>
    </row>
    <row r="38" spans="1:17" ht="15.75" customHeight="1" x14ac:dyDescent="0.3">
      <c r="A38" s="150"/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4" t="str">
        <f t="shared" si="2"/>
        <v/>
      </c>
      <c r="P38" s="180"/>
      <c r="Q38" s="155">
        <f t="shared" si="1"/>
        <v>0</v>
      </c>
    </row>
    <row r="39" spans="1:17" ht="15.75" customHeight="1" x14ac:dyDescent="0.3">
      <c r="A39" s="150"/>
      <c r="B39" s="151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4" t="str">
        <f t="shared" si="2"/>
        <v/>
      </c>
      <c r="P39" s="180"/>
      <c r="Q39" s="155">
        <f t="shared" si="1"/>
        <v>0</v>
      </c>
    </row>
    <row r="40" spans="1:17" ht="15.75" customHeight="1" x14ac:dyDescent="0.3">
      <c r="A40" s="150"/>
      <c r="B40" s="151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4" t="str">
        <f t="shared" si="2"/>
        <v/>
      </c>
      <c r="P40" s="180"/>
      <c r="Q40" s="155">
        <f t="shared" si="1"/>
        <v>0</v>
      </c>
    </row>
    <row r="41" spans="1:17" ht="15.75" customHeight="1" x14ac:dyDescent="0.3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3"/>
      <c r="O41" s="154" t="str">
        <f t="shared" si="2"/>
        <v/>
      </c>
      <c r="P41" s="180"/>
      <c r="Q41" s="155">
        <f t="shared" si="1"/>
        <v>0</v>
      </c>
    </row>
    <row r="42" spans="1:17" ht="15.75" customHeight="1" x14ac:dyDescent="0.3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4" t="str">
        <f t="shared" si="2"/>
        <v/>
      </c>
      <c r="P42" s="180"/>
      <c r="Q42" s="155">
        <f t="shared" si="1"/>
        <v>0</v>
      </c>
    </row>
    <row r="43" spans="1:17" ht="15.75" customHeight="1" x14ac:dyDescent="0.3">
      <c r="A43" s="150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4" t="str">
        <f t="shared" si="2"/>
        <v/>
      </c>
      <c r="P43" s="180"/>
      <c r="Q43" s="155">
        <f t="shared" si="1"/>
        <v>0</v>
      </c>
    </row>
    <row r="44" spans="1:17" ht="15.75" customHeight="1" x14ac:dyDescent="0.3">
      <c r="A44" s="150"/>
      <c r="B44" s="151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4" t="str">
        <f t="shared" si="2"/>
        <v/>
      </c>
      <c r="P44" s="180"/>
      <c r="Q44" s="155">
        <f t="shared" si="1"/>
        <v>0</v>
      </c>
    </row>
  </sheetData>
  <mergeCells count="9"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BW44"/>
  <sheetViews>
    <sheetView workbookViewId="0">
      <selection activeCell="T8" sqref="T8"/>
    </sheetView>
  </sheetViews>
  <sheetFormatPr defaultColWidth="9.109375" defaultRowHeight="17.399999999999999" x14ac:dyDescent="0.3"/>
  <cols>
    <col min="1" max="1" width="4.109375" style="54" customWidth="1"/>
    <col min="2" max="2" width="9.5546875" style="156" customWidth="1"/>
    <col min="3" max="14" width="4.6640625" style="54" customWidth="1"/>
    <col min="15" max="15" width="5.44140625" style="47" customWidth="1"/>
    <col min="16" max="16" width="7.88671875" style="157" customWidth="1"/>
    <col min="17" max="17" width="11.109375" style="47" bestFit="1" customWidth="1"/>
    <col min="18" max="18" width="9.109375" style="47"/>
    <col min="19" max="19" width="22.33203125" style="190" bestFit="1" customWidth="1"/>
    <col min="20" max="20" width="9.109375" style="163"/>
    <col min="21" max="16384" width="9.109375" style="47"/>
  </cols>
  <sheetData>
    <row r="1" spans="1:75" x14ac:dyDescent="0.3">
      <c r="N1" s="281" t="s">
        <v>107</v>
      </c>
      <c r="O1" s="282"/>
      <c r="P1" s="183">
        <v>0</v>
      </c>
      <c r="S1" s="188" t="s">
        <v>117</v>
      </c>
      <c r="T1" s="191" t="s">
        <v>118</v>
      </c>
    </row>
    <row r="2" spans="1:75" ht="15.75" customHeight="1" x14ac:dyDescent="0.3">
      <c r="A2" s="283" t="s">
        <v>50</v>
      </c>
      <c r="B2" s="284"/>
      <c r="C2" s="284"/>
      <c r="D2" s="285" t="s">
        <v>217</v>
      </c>
      <c r="E2" s="285"/>
      <c r="F2" s="285"/>
      <c r="G2" s="285"/>
      <c r="H2" s="285"/>
      <c r="I2" s="286"/>
      <c r="J2" s="286"/>
      <c r="K2" s="287"/>
      <c r="N2" s="281" t="s">
        <v>108</v>
      </c>
      <c r="O2" s="282"/>
      <c r="P2" s="183">
        <v>0</v>
      </c>
      <c r="Q2" s="185" t="s">
        <v>110</v>
      </c>
      <c r="R2" s="174"/>
      <c r="S2" s="189" t="s">
        <v>111</v>
      </c>
      <c r="T2" s="192">
        <f>MAX(O5:O36)</f>
        <v>102</v>
      </c>
    </row>
    <row r="3" spans="1:75" ht="15.75" customHeight="1" x14ac:dyDescent="0.25">
      <c r="A3" s="283" t="s">
        <v>0</v>
      </c>
      <c r="B3" s="284"/>
      <c r="C3" s="284"/>
      <c r="D3" s="288" t="s">
        <v>218</v>
      </c>
      <c r="E3" s="288"/>
      <c r="F3" s="289"/>
      <c r="G3" s="290" t="s">
        <v>104</v>
      </c>
      <c r="H3" s="291"/>
      <c r="I3" s="291"/>
      <c r="J3" s="292" t="s">
        <v>245</v>
      </c>
      <c r="K3" s="293"/>
      <c r="L3" s="175"/>
      <c r="M3" s="176"/>
      <c r="N3" s="281" t="s">
        <v>109</v>
      </c>
      <c r="O3" s="282"/>
      <c r="P3" s="184">
        <v>12</v>
      </c>
      <c r="Q3" s="186">
        <f>SUM((P1*4)+(P2*2)+P3)</f>
        <v>12</v>
      </c>
      <c r="R3" s="177"/>
      <c r="S3" s="189" t="s">
        <v>112</v>
      </c>
      <c r="T3" s="192">
        <f>MAX(C5:C36)</f>
        <v>0</v>
      </c>
    </row>
    <row r="4" spans="1:75" s="44" customFormat="1" ht="21" customHeight="1" x14ac:dyDescent="0.2">
      <c r="A4" s="173"/>
      <c r="B4" s="144" t="s">
        <v>1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  <c r="J4" s="145" t="s">
        <v>10</v>
      </c>
      <c r="K4" s="145" t="s">
        <v>11</v>
      </c>
      <c r="L4" s="145" t="s">
        <v>33</v>
      </c>
      <c r="M4" s="145" t="s">
        <v>13</v>
      </c>
      <c r="N4" s="146" t="s">
        <v>14</v>
      </c>
      <c r="O4" s="147" t="s">
        <v>100</v>
      </c>
      <c r="P4" s="148" t="s">
        <v>106</v>
      </c>
      <c r="Q4" s="42" t="s">
        <v>18</v>
      </c>
      <c r="R4" s="178"/>
      <c r="S4" s="189" t="s">
        <v>51</v>
      </c>
      <c r="T4" s="192" t="s">
        <v>297</v>
      </c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</row>
    <row r="5" spans="1:75" ht="15.75" customHeight="1" x14ac:dyDescent="0.3">
      <c r="A5" s="150">
        <v>1</v>
      </c>
      <c r="B5" s="151" t="s">
        <v>127</v>
      </c>
      <c r="C5" s="152">
        <v>0</v>
      </c>
      <c r="D5" s="152">
        <v>9</v>
      </c>
      <c r="E5" s="152">
        <v>6</v>
      </c>
      <c r="F5" s="152">
        <v>9</v>
      </c>
      <c r="G5" s="152">
        <v>12</v>
      </c>
      <c r="H5" s="152">
        <v>15</v>
      </c>
      <c r="I5" s="152">
        <v>6</v>
      </c>
      <c r="J5" s="152">
        <v>9</v>
      </c>
      <c r="K5" s="152">
        <v>9</v>
      </c>
      <c r="L5" s="152">
        <v>12</v>
      </c>
      <c r="M5" s="152"/>
      <c r="N5" s="153"/>
      <c r="O5" s="154">
        <f t="shared" ref="O5:O21" si="0">IF(B5="","",SUM(C5:M5)-(N5))</f>
        <v>87</v>
      </c>
      <c r="P5" s="180" t="s">
        <v>101</v>
      </c>
      <c r="Q5" s="155">
        <f t="shared" ref="Q5:Q44" si="1">SUM(C5:E5)</f>
        <v>15</v>
      </c>
      <c r="S5" s="189" t="s">
        <v>113</v>
      </c>
      <c r="T5" s="193" t="s">
        <v>297</v>
      </c>
    </row>
    <row r="6" spans="1:75" ht="15.75" customHeight="1" x14ac:dyDescent="0.3">
      <c r="A6" s="150">
        <v>2</v>
      </c>
      <c r="B6" s="151" t="s">
        <v>192</v>
      </c>
      <c r="C6" s="152">
        <v>0</v>
      </c>
      <c r="D6" s="152">
        <v>0</v>
      </c>
      <c r="E6" s="152">
        <v>0</v>
      </c>
      <c r="F6" s="152">
        <v>12</v>
      </c>
      <c r="G6" s="152">
        <v>15</v>
      </c>
      <c r="H6" s="152">
        <v>15</v>
      </c>
      <c r="I6" s="152">
        <v>6</v>
      </c>
      <c r="J6" s="152">
        <v>6</v>
      </c>
      <c r="K6" s="152">
        <v>9</v>
      </c>
      <c r="L6" s="152">
        <v>9</v>
      </c>
      <c r="M6" s="152"/>
      <c r="N6" s="153"/>
      <c r="O6" s="154">
        <f t="shared" si="0"/>
        <v>72</v>
      </c>
      <c r="P6" s="180" t="s">
        <v>101</v>
      </c>
      <c r="Q6" s="155">
        <f t="shared" si="1"/>
        <v>0</v>
      </c>
      <c r="S6" s="189" t="s">
        <v>114</v>
      </c>
      <c r="T6" s="192" t="s">
        <v>297</v>
      </c>
    </row>
    <row r="7" spans="1:75" ht="15.75" customHeight="1" x14ac:dyDescent="0.3">
      <c r="A7" s="150">
        <v>3</v>
      </c>
      <c r="B7" s="151" t="s">
        <v>193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4">
        <f t="shared" si="0"/>
        <v>0</v>
      </c>
      <c r="P7" s="180" t="s">
        <v>101</v>
      </c>
      <c r="Q7" s="155">
        <f t="shared" si="1"/>
        <v>0</v>
      </c>
      <c r="S7" s="189" t="s">
        <v>115</v>
      </c>
      <c r="T7" s="192">
        <v>387</v>
      </c>
    </row>
    <row r="8" spans="1:75" ht="15.75" customHeight="1" x14ac:dyDescent="0.3">
      <c r="A8" s="150">
        <v>4</v>
      </c>
      <c r="B8" s="151" t="s">
        <v>219</v>
      </c>
      <c r="C8" s="152">
        <v>0</v>
      </c>
      <c r="D8" s="152">
        <v>0</v>
      </c>
      <c r="E8" s="152">
        <v>6</v>
      </c>
      <c r="F8" s="152">
        <v>12</v>
      </c>
      <c r="G8" s="152">
        <v>15</v>
      </c>
      <c r="H8" s="152">
        <v>15</v>
      </c>
      <c r="I8" s="152">
        <v>6</v>
      </c>
      <c r="J8" s="152">
        <v>6</v>
      </c>
      <c r="K8" s="152">
        <v>9</v>
      </c>
      <c r="L8" s="152">
        <v>12</v>
      </c>
      <c r="M8" s="152"/>
      <c r="N8" s="153"/>
      <c r="O8" s="154">
        <f t="shared" si="0"/>
        <v>81</v>
      </c>
      <c r="P8" s="180" t="s">
        <v>101</v>
      </c>
      <c r="Q8" s="155">
        <f t="shared" si="1"/>
        <v>6</v>
      </c>
      <c r="S8" s="189" t="s">
        <v>78</v>
      </c>
      <c r="T8" s="192">
        <v>0</v>
      </c>
    </row>
    <row r="9" spans="1:75" ht="15.75" customHeight="1" x14ac:dyDescent="0.3">
      <c r="A9" s="150">
        <v>5</v>
      </c>
      <c r="B9" s="187" t="s">
        <v>232</v>
      </c>
      <c r="C9" s="152">
        <v>0</v>
      </c>
      <c r="D9" s="152">
        <v>12</v>
      </c>
      <c r="E9" s="152">
        <v>9</v>
      </c>
      <c r="F9" s="152">
        <v>9</v>
      </c>
      <c r="G9" s="152">
        <v>12</v>
      </c>
      <c r="H9" s="152">
        <v>18</v>
      </c>
      <c r="I9" s="152">
        <v>12</v>
      </c>
      <c r="J9" s="152">
        <v>9</v>
      </c>
      <c r="K9" s="152">
        <v>9</v>
      </c>
      <c r="L9" s="152">
        <v>12</v>
      </c>
      <c r="M9" s="152"/>
      <c r="N9" s="153"/>
      <c r="O9" s="154">
        <f t="shared" si="0"/>
        <v>102</v>
      </c>
      <c r="P9" s="180" t="s">
        <v>101</v>
      </c>
      <c r="Q9" s="155">
        <f t="shared" si="1"/>
        <v>21</v>
      </c>
      <c r="S9" s="189" t="s">
        <v>79</v>
      </c>
      <c r="T9" s="192">
        <v>54</v>
      </c>
    </row>
    <row r="10" spans="1:75" ht="15.75" customHeight="1" x14ac:dyDescent="0.3">
      <c r="A10" s="150">
        <v>6</v>
      </c>
      <c r="B10" s="187" t="s">
        <v>188</v>
      </c>
      <c r="C10" s="152">
        <v>0</v>
      </c>
      <c r="D10" s="152">
        <v>12</v>
      </c>
      <c r="E10" s="152">
        <v>0</v>
      </c>
      <c r="F10" s="152">
        <v>9</v>
      </c>
      <c r="G10" s="152">
        <v>12</v>
      </c>
      <c r="H10" s="152">
        <v>18</v>
      </c>
      <c r="I10" s="152">
        <v>9</v>
      </c>
      <c r="J10" s="152">
        <v>9</v>
      </c>
      <c r="K10" s="152">
        <v>9</v>
      </c>
      <c r="L10" s="152">
        <v>12</v>
      </c>
      <c r="M10" s="152"/>
      <c r="N10" s="153"/>
      <c r="O10" s="154">
        <f t="shared" si="0"/>
        <v>90</v>
      </c>
      <c r="P10" s="180" t="s">
        <v>101</v>
      </c>
      <c r="Q10" s="155">
        <f t="shared" si="1"/>
        <v>12</v>
      </c>
      <c r="S10" s="189" t="s">
        <v>91</v>
      </c>
      <c r="T10" s="192">
        <v>72</v>
      </c>
    </row>
    <row r="11" spans="1:75" ht="15.75" customHeight="1" x14ac:dyDescent="0.3">
      <c r="A11" s="150">
        <v>7</v>
      </c>
      <c r="B11" s="151" t="s">
        <v>153</v>
      </c>
      <c r="C11" s="152">
        <v>0</v>
      </c>
      <c r="D11" s="152">
        <v>12</v>
      </c>
      <c r="E11" s="152">
        <v>6</v>
      </c>
      <c r="F11" s="152">
        <v>9</v>
      </c>
      <c r="G11" s="152">
        <v>12</v>
      </c>
      <c r="H11" s="152">
        <v>12</v>
      </c>
      <c r="I11" s="152">
        <v>9</v>
      </c>
      <c r="J11" s="152">
        <v>9</v>
      </c>
      <c r="K11" s="152">
        <v>9</v>
      </c>
      <c r="L11" s="152">
        <v>12</v>
      </c>
      <c r="M11" s="152"/>
      <c r="N11" s="153"/>
      <c r="O11" s="154">
        <f t="shared" si="0"/>
        <v>90</v>
      </c>
      <c r="P11" s="180" t="s">
        <v>101</v>
      </c>
      <c r="Q11" s="155">
        <f t="shared" si="1"/>
        <v>18</v>
      </c>
      <c r="S11" s="189" t="s">
        <v>92</v>
      </c>
      <c r="T11" s="192">
        <v>57</v>
      </c>
    </row>
    <row r="12" spans="1:75" ht="15.75" customHeight="1" x14ac:dyDescent="0.3">
      <c r="A12" s="150">
        <v>8</v>
      </c>
      <c r="B12" s="187" t="s">
        <v>233</v>
      </c>
      <c r="C12" s="152">
        <v>0</v>
      </c>
      <c r="D12" s="152">
        <v>12</v>
      </c>
      <c r="E12" s="152">
        <v>9</v>
      </c>
      <c r="F12" s="152">
        <v>9</v>
      </c>
      <c r="G12" s="152">
        <v>12</v>
      </c>
      <c r="H12" s="152">
        <v>18</v>
      </c>
      <c r="I12" s="152">
        <v>9</v>
      </c>
      <c r="J12" s="152">
        <v>9</v>
      </c>
      <c r="K12" s="152">
        <v>9</v>
      </c>
      <c r="L12" s="152">
        <v>12</v>
      </c>
      <c r="M12" s="152"/>
      <c r="N12" s="153"/>
      <c r="O12" s="154">
        <f t="shared" si="0"/>
        <v>99</v>
      </c>
      <c r="P12" s="180" t="s">
        <v>101</v>
      </c>
      <c r="Q12" s="155">
        <f t="shared" si="1"/>
        <v>21</v>
      </c>
      <c r="S12" s="189" t="s">
        <v>116</v>
      </c>
      <c r="T12" s="192">
        <v>726</v>
      </c>
    </row>
    <row r="13" spans="1:75" ht="15.75" customHeight="1" x14ac:dyDescent="0.3">
      <c r="A13" s="150">
        <v>9</v>
      </c>
      <c r="B13" s="151" t="s">
        <v>236</v>
      </c>
      <c r="C13" s="152">
        <v>0</v>
      </c>
      <c r="D13" s="152">
        <v>15</v>
      </c>
      <c r="E13" s="152">
        <v>6</v>
      </c>
      <c r="F13" s="152">
        <v>9</v>
      </c>
      <c r="G13" s="152">
        <v>15</v>
      </c>
      <c r="H13" s="152">
        <v>15</v>
      </c>
      <c r="I13" s="152">
        <v>9</v>
      </c>
      <c r="J13" s="152">
        <v>9</v>
      </c>
      <c r="K13" s="152">
        <v>9</v>
      </c>
      <c r="L13" s="152">
        <v>9</v>
      </c>
      <c r="M13" s="152"/>
      <c r="N13" s="153"/>
      <c r="O13" s="154">
        <f t="shared" si="0"/>
        <v>96</v>
      </c>
      <c r="P13" s="180" t="s">
        <v>101</v>
      </c>
      <c r="Q13" s="155">
        <f t="shared" si="1"/>
        <v>21</v>
      </c>
    </row>
    <row r="14" spans="1:75" ht="15.75" customHeight="1" x14ac:dyDescent="0.3">
      <c r="A14" s="150">
        <v>10</v>
      </c>
      <c r="B14" s="151" t="s">
        <v>208</v>
      </c>
      <c r="C14" s="152">
        <v>0</v>
      </c>
      <c r="D14" s="152">
        <v>15</v>
      </c>
      <c r="E14" s="152">
        <v>0</v>
      </c>
      <c r="F14" s="152">
        <v>9</v>
      </c>
      <c r="G14" s="152">
        <v>0</v>
      </c>
      <c r="H14" s="152">
        <v>18</v>
      </c>
      <c r="I14" s="152">
        <v>9</v>
      </c>
      <c r="J14" s="152">
        <v>9</v>
      </c>
      <c r="K14" s="152">
        <v>9</v>
      </c>
      <c r="L14" s="152">
        <v>12</v>
      </c>
      <c r="M14" s="152"/>
      <c r="N14" s="153"/>
      <c r="O14" s="154">
        <f t="shared" si="0"/>
        <v>81</v>
      </c>
      <c r="P14" s="180" t="s">
        <v>101</v>
      </c>
      <c r="Q14" s="155">
        <f t="shared" si="1"/>
        <v>15</v>
      </c>
    </row>
    <row r="15" spans="1:75" ht="15.75" customHeight="1" x14ac:dyDescent="0.3">
      <c r="A15" s="150">
        <v>11</v>
      </c>
      <c r="B15" s="151" t="s">
        <v>226</v>
      </c>
      <c r="C15" s="152">
        <v>0</v>
      </c>
      <c r="D15" s="152">
        <v>9</v>
      </c>
      <c r="E15" s="152">
        <v>0</v>
      </c>
      <c r="F15" s="152">
        <v>9</v>
      </c>
      <c r="G15" s="152">
        <v>0</v>
      </c>
      <c r="H15" s="152">
        <v>15</v>
      </c>
      <c r="I15" s="152">
        <v>9</v>
      </c>
      <c r="J15" s="152">
        <v>9</v>
      </c>
      <c r="K15" s="152">
        <v>9</v>
      </c>
      <c r="L15" s="152">
        <v>12</v>
      </c>
      <c r="M15" s="152"/>
      <c r="N15" s="153"/>
      <c r="O15" s="154">
        <f t="shared" si="0"/>
        <v>72</v>
      </c>
      <c r="P15" s="180" t="s">
        <v>101</v>
      </c>
      <c r="Q15" s="155">
        <f t="shared" si="1"/>
        <v>9</v>
      </c>
      <c r="R15" s="181"/>
    </row>
    <row r="16" spans="1:75" ht="15.75" customHeight="1" x14ac:dyDescent="0.3">
      <c r="A16" s="150">
        <v>12</v>
      </c>
      <c r="B16" s="151" t="s">
        <v>237</v>
      </c>
      <c r="C16" s="152">
        <v>0</v>
      </c>
      <c r="D16" s="152">
        <v>12</v>
      </c>
      <c r="E16" s="152">
        <v>6</v>
      </c>
      <c r="F16" s="152">
        <v>9</v>
      </c>
      <c r="G16" s="152">
        <v>0</v>
      </c>
      <c r="H16" s="152">
        <v>15</v>
      </c>
      <c r="I16" s="152">
        <v>9</v>
      </c>
      <c r="J16" s="152">
        <v>9</v>
      </c>
      <c r="K16" s="152">
        <v>9</v>
      </c>
      <c r="L16" s="152">
        <v>9</v>
      </c>
      <c r="M16" s="152"/>
      <c r="N16" s="153"/>
      <c r="O16" s="154">
        <f t="shared" si="0"/>
        <v>78</v>
      </c>
      <c r="P16" s="180" t="s">
        <v>101</v>
      </c>
      <c r="Q16" s="155">
        <f t="shared" si="1"/>
        <v>18</v>
      </c>
    </row>
    <row r="17" spans="1:17" ht="15.75" customHeight="1" x14ac:dyDescent="0.3">
      <c r="A17" s="150">
        <v>13</v>
      </c>
      <c r="B17" s="151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4" t="str">
        <f t="shared" si="0"/>
        <v/>
      </c>
      <c r="P17" s="180"/>
      <c r="Q17" s="155">
        <f t="shared" si="1"/>
        <v>0</v>
      </c>
    </row>
    <row r="18" spans="1:17" ht="15.75" customHeight="1" x14ac:dyDescent="0.3">
      <c r="A18" s="150">
        <v>14</v>
      </c>
      <c r="B18" s="151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4" t="str">
        <f t="shared" si="0"/>
        <v/>
      </c>
      <c r="P18" s="180"/>
      <c r="Q18" s="155">
        <f t="shared" si="1"/>
        <v>0</v>
      </c>
    </row>
    <row r="19" spans="1:17" ht="15.75" customHeight="1" x14ac:dyDescent="0.3">
      <c r="A19" s="150">
        <v>15</v>
      </c>
      <c r="B19" s="151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3"/>
      <c r="O19" s="154" t="str">
        <f t="shared" si="0"/>
        <v/>
      </c>
      <c r="P19" s="182"/>
      <c r="Q19" s="155">
        <f t="shared" si="1"/>
        <v>0</v>
      </c>
    </row>
    <row r="20" spans="1:17" ht="15.75" customHeight="1" x14ac:dyDescent="0.3">
      <c r="A20" s="150">
        <v>16</v>
      </c>
      <c r="B20" s="151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  <c r="O20" s="154" t="str">
        <f t="shared" si="0"/>
        <v/>
      </c>
      <c r="P20" s="182"/>
      <c r="Q20" s="155">
        <f t="shared" si="1"/>
        <v>0</v>
      </c>
    </row>
    <row r="21" spans="1:17" ht="15.75" customHeight="1" x14ac:dyDescent="0.3">
      <c r="A21" s="150">
        <v>17</v>
      </c>
      <c r="B21" s="151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4" t="str">
        <f t="shared" si="0"/>
        <v/>
      </c>
      <c r="P21" s="180"/>
      <c r="Q21" s="155">
        <f t="shared" si="1"/>
        <v>0</v>
      </c>
    </row>
    <row r="22" spans="1:17" ht="15.75" customHeight="1" x14ac:dyDescent="0.3">
      <c r="A22" s="150">
        <v>18</v>
      </c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4"/>
      <c r="P22" s="180"/>
      <c r="Q22" s="155">
        <f t="shared" si="1"/>
        <v>0</v>
      </c>
    </row>
    <row r="23" spans="1:17" ht="15.75" customHeight="1" x14ac:dyDescent="0.3">
      <c r="A23" s="150">
        <v>19</v>
      </c>
      <c r="B23" s="15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4"/>
      <c r="P23" s="180"/>
      <c r="Q23" s="155">
        <f t="shared" si="1"/>
        <v>0</v>
      </c>
    </row>
    <row r="24" spans="1:17" ht="15.75" customHeight="1" x14ac:dyDescent="0.3">
      <c r="A24" s="150">
        <v>20</v>
      </c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/>
      <c r="O24" s="154"/>
      <c r="P24" s="182"/>
      <c r="Q24" s="155">
        <f t="shared" si="1"/>
        <v>0</v>
      </c>
    </row>
    <row r="25" spans="1:17" ht="15.75" customHeight="1" x14ac:dyDescent="0.3">
      <c r="A25" s="150">
        <v>21</v>
      </c>
      <c r="B25" s="151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4"/>
      <c r="P25" s="180"/>
      <c r="Q25" s="155">
        <f t="shared" si="1"/>
        <v>0</v>
      </c>
    </row>
    <row r="26" spans="1:17" ht="15.75" customHeight="1" x14ac:dyDescent="0.3">
      <c r="A26" s="150">
        <v>22</v>
      </c>
      <c r="B26" s="151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4"/>
      <c r="P26" s="180"/>
      <c r="Q26" s="155">
        <f t="shared" si="1"/>
        <v>0</v>
      </c>
    </row>
    <row r="27" spans="1:17" ht="15.75" customHeight="1" x14ac:dyDescent="0.3">
      <c r="A27" s="150">
        <v>23</v>
      </c>
      <c r="B27" s="15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4"/>
      <c r="P27" s="182"/>
      <c r="Q27" s="155">
        <f t="shared" si="1"/>
        <v>0</v>
      </c>
    </row>
    <row r="28" spans="1:17" ht="15.75" customHeight="1" x14ac:dyDescent="0.3">
      <c r="A28" s="150">
        <v>24</v>
      </c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3"/>
      <c r="O28" s="154"/>
      <c r="P28" s="180"/>
      <c r="Q28" s="155">
        <f t="shared" si="1"/>
        <v>0</v>
      </c>
    </row>
    <row r="29" spans="1:17" ht="15.75" customHeight="1" x14ac:dyDescent="0.3">
      <c r="A29" s="150">
        <v>25</v>
      </c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154" t="str">
        <f t="shared" ref="O29:O44" si="2">IF(B29="","",SUM(C29:M29)-(N29))</f>
        <v/>
      </c>
      <c r="P29" s="180"/>
      <c r="Q29" s="155">
        <f t="shared" si="1"/>
        <v>0</v>
      </c>
    </row>
    <row r="30" spans="1:17" ht="15.75" customHeight="1" x14ac:dyDescent="0.3">
      <c r="A30" s="150">
        <v>26</v>
      </c>
      <c r="B30" s="151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4" t="str">
        <f t="shared" si="2"/>
        <v/>
      </c>
      <c r="P30" s="180"/>
      <c r="Q30" s="155">
        <f t="shared" si="1"/>
        <v>0</v>
      </c>
    </row>
    <row r="31" spans="1:17" ht="15.75" customHeight="1" x14ac:dyDescent="0.3">
      <c r="A31" s="150">
        <v>27</v>
      </c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  <c r="O31" s="154" t="str">
        <f t="shared" si="2"/>
        <v/>
      </c>
      <c r="P31" s="180"/>
      <c r="Q31" s="155">
        <f t="shared" si="1"/>
        <v>0</v>
      </c>
    </row>
    <row r="32" spans="1:17" ht="15.75" customHeight="1" x14ac:dyDescent="0.3">
      <c r="A32" s="150">
        <v>28</v>
      </c>
      <c r="B32" s="151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4" t="str">
        <f t="shared" si="2"/>
        <v/>
      </c>
      <c r="P32" s="180"/>
      <c r="Q32" s="155">
        <f t="shared" si="1"/>
        <v>0</v>
      </c>
    </row>
    <row r="33" spans="1:17" ht="15.75" customHeight="1" x14ac:dyDescent="0.3">
      <c r="A33" s="150">
        <v>29</v>
      </c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154" t="str">
        <f t="shared" si="2"/>
        <v/>
      </c>
      <c r="P33" s="180"/>
      <c r="Q33" s="155">
        <f t="shared" si="1"/>
        <v>0</v>
      </c>
    </row>
    <row r="34" spans="1:17" ht="15.75" customHeight="1" x14ac:dyDescent="0.3">
      <c r="A34" s="150">
        <v>30</v>
      </c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154" t="str">
        <f t="shared" si="2"/>
        <v/>
      </c>
      <c r="P34" s="180"/>
      <c r="Q34" s="155">
        <f t="shared" si="1"/>
        <v>0</v>
      </c>
    </row>
    <row r="35" spans="1:17" ht="15.75" customHeight="1" x14ac:dyDescent="0.3">
      <c r="A35" s="150">
        <v>31</v>
      </c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154" t="str">
        <f t="shared" si="2"/>
        <v/>
      </c>
      <c r="P35" s="180"/>
      <c r="Q35" s="155">
        <f t="shared" si="1"/>
        <v>0</v>
      </c>
    </row>
    <row r="36" spans="1:17" ht="15.75" customHeight="1" x14ac:dyDescent="0.3">
      <c r="A36" s="150">
        <v>32</v>
      </c>
      <c r="B36" s="151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4" t="str">
        <f t="shared" si="2"/>
        <v/>
      </c>
      <c r="P36" s="180"/>
      <c r="Q36" s="155">
        <f t="shared" si="1"/>
        <v>0</v>
      </c>
    </row>
    <row r="37" spans="1:17" ht="15.75" customHeight="1" x14ac:dyDescent="0.3">
      <c r="A37" s="150"/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154" t="str">
        <f t="shared" si="2"/>
        <v/>
      </c>
      <c r="P37" s="180"/>
      <c r="Q37" s="155">
        <f t="shared" si="1"/>
        <v>0</v>
      </c>
    </row>
    <row r="38" spans="1:17" ht="15.75" customHeight="1" x14ac:dyDescent="0.3">
      <c r="A38" s="150"/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4" t="str">
        <f t="shared" si="2"/>
        <v/>
      </c>
      <c r="P38" s="180"/>
      <c r="Q38" s="155">
        <f t="shared" si="1"/>
        <v>0</v>
      </c>
    </row>
    <row r="39" spans="1:17" ht="15.75" customHeight="1" x14ac:dyDescent="0.3">
      <c r="A39" s="150"/>
      <c r="B39" s="151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4" t="str">
        <f t="shared" si="2"/>
        <v/>
      </c>
      <c r="P39" s="180"/>
      <c r="Q39" s="155">
        <f t="shared" si="1"/>
        <v>0</v>
      </c>
    </row>
    <row r="40" spans="1:17" ht="15.75" customHeight="1" x14ac:dyDescent="0.3">
      <c r="A40" s="150"/>
      <c r="B40" s="151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4" t="str">
        <f t="shared" si="2"/>
        <v/>
      </c>
      <c r="P40" s="180"/>
      <c r="Q40" s="155">
        <f t="shared" si="1"/>
        <v>0</v>
      </c>
    </row>
    <row r="41" spans="1:17" ht="15.75" customHeight="1" x14ac:dyDescent="0.3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3"/>
      <c r="O41" s="154" t="str">
        <f t="shared" si="2"/>
        <v/>
      </c>
      <c r="P41" s="180"/>
      <c r="Q41" s="155">
        <f t="shared" si="1"/>
        <v>0</v>
      </c>
    </row>
    <row r="42" spans="1:17" ht="15.75" customHeight="1" x14ac:dyDescent="0.3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4" t="str">
        <f t="shared" si="2"/>
        <v/>
      </c>
      <c r="P42" s="180"/>
      <c r="Q42" s="155">
        <f t="shared" si="1"/>
        <v>0</v>
      </c>
    </row>
    <row r="43" spans="1:17" ht="15.75" customHeight="1" x14ac:dyDescent="0.3">
      <c r="A43" s="150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4" t="str">
        <f t="shared" si="2"/>
        <v/>
      </c>
      <c r="P43" s="180"/>
      <c r="Q43" s="155">
        <f t="shared" si="1"/>
        <v>0</v>
      </c>
    </row>
    <row r="44" spans="1:17" ht="15.75" customHeight="1" x14ac:dyDescent="0.3">
      <c r="A44" s="150"/>
      <c r="B44" s="151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4" t="str">
        <f t="shared" si="2"/>
        <v/>
      </c>
      <c r="P44" s="180"/>
      <c r="Q44" s="155">
        <f t="shared" si="1"/>
        <v>0</v>
      </c>
    </row>
  </sheetData>
  <mergeCells count="9"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BW44"/>
  <sheetViews>
    <sheetView workbookViewId="0">
      <selection activeCell="T13" sqref="T13"/>
    </sheetView>
  </sheetViews>
  <sheetFormatPr defaultColWidth="9.109375" defaultRowHeight="17.399999999999999" x14ac:dyDescent="0.3"/>
  <cols>
    <col min="1" max="1" width="4.109375" style="54" customWidth="1"/>
    <col min="2" max="2" width="9.5546875" style="156" customWidth="1"/>
    <col min="3" max="14" width="4.6640625" style="54" customWidth="1"/>
    <col min="15" max="15" width="5.44140625" style="47" customWidth="1"/>
    <col min="16" max="16" width="7.88671875" style="157" customWidth="1"/>
    <col min="17" max="17" width="11.109375" style="47" bestFit="1" customWidth="1"/>
    <col min="18" max="18" width="9.109375" style="47"/>
    <col min="19" max="19" width="22.33203125" style="190" bestFit="1" customWidth="1"/>
    <col min="20" max="20" width="9.109375" style="163"/>
    <col min="21" max="16384" width="9.109375" style="47"/>
  </cols>
  <sheetData>
    <row r="1" spans="1:75" x14ac:dyDescent="0.3">
      <c r="N1" s="281" t="s">
        <v>107</v>
      </c>
      <c r="O1" s="282"/>
      <c r="P1" s="183">
        <v>0</v>
      </c>
      <c r="S1" s="188" t="s">
        <v>117</v>
      </c>
      <c r="T1" s="191" t="s">
        <v>118</v>
      </c>
    </row>
    <row r="2" spans="1:75" ht="15.75" customHeight="1" x14ac:dyDescent="0.3">
      <c r="A2" s="283" t="s">
        <v>50</v>
      </c>
      <c r="B2" s="284"/>
      <c r="C2" s="284"/>
      <c r="D2" s="285" t="s">
        <v>173</v>
      </c>
      <c r="E2" s="285"/>
      <c r="F2" s="285"/>
      <c r="G2" s="285"/>
      <c r="H2" s="285"/>
      <c r="I2" s="286"/>
      <c r="J2" s="286"/>
      <c r="K2" s="287"/>
      <c r="N2" s="281" t="s">
        <v>108</v>
      </c>
      <c r="O2" s="282"/>
      <c r="P2" s="183">
        <v>2</v>
      </c>
      <c r="Q2" s="185" t="s">
        <v>110</v>
      </c>
      <c r="R2" s="174"/>
      <c r="S2" s="189" t="s">
        <v>111</v>
      </c>
      <c r="T2" s="192">
        <f>MAX(O5:O36)</f>
        <v>94</v>
      </c>
    </row>
    <row r="3" spans="1:75" ht="15.75" customHeight="1" x14ac:dyDescent="0.25">
      <c r="A3" s="283" t="s">
        <v>0</v>
      </c>
      <c r="B3" s="284"/>
      <c r="C3" s="284"/>
      <c r="D3" s="288" t="s">
        <v>174</v>
      </c>
      <c r="E3" s="288"/>
      <c r="F3" s="289"/>
      <c r="G3" s="290" t="s">
        <v>104</v>
      </c>
      <c r="H3" s="291"/>
      <c r="I3" s="291"/>
      <c r="J3" s="292" t="s">
        <v>246</v>
      </c>
      <c r="K3" s="293"/>
      <c r="L3" s="175"/>
      <c r="M3" s="176"/>
      <c r="N3" s="281" t="s">
        <v>109</v>
      </c>
      <c r="O3" s="282"/>
      <c r="P3" s="184">
        <v>0</v>
      </c>
      <c r="Q3" s="186">
        <f>SUM((P1*4)+(P2*2)+P3)</f>
        <v>4</v>
      </c>
      <c r="R3" s="177"/>
      <c r="S3" s="189" t="s">
        <v>112</v>
      </c>
      <c r="T3" s="192">
        <f>MAX(C5:C36)</f>
        <v>18</v>
      </c>
    </row>
    <row r="4" spans="1:75" s="44" customFormat="1" ht="21" customHeight="1" x14ac:dyDescent="0.2">
      <c r="A4" s="173"/>
      <c r="B4" s="144" t="s">
        <v>1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  <c r="J4" s="145" t="s">
        <v>10</v>
      </c>
      <c r="K4" s="145" t="s">
        <v>11</v>
      </c>
      <c r="L4" s="145" t="s">
        <v>33</v>
      </c>
      <c r="M4" s="145" t="s">
        <v>13</v>
      </c>
      <c r="N4" s="146" t="s">
        <v>14</v>
      </c>
      <c r="O4" s="147" t="s">
        <v>100</v>
      </c>
      <c r="P4" s="148" t="s">
        <v>106</v>
      </c>
      <c r="Q4" s="42" t="s">
        <v>18</v>
      </c>
      <c r="R4" s="178"/>
      <c r="S4" s="189" t="s">
        <v>51</v>
      </c>
      <c r="T4" s="192" t="s">
        <v>297</v>
      </c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</row>
    <row r="5" spans="1:75" ht="15.75" customHeight="1" x14ac:dyDescent="0.3">
      <c r="A5" s="150">
        <v>1</v>
      </c>
      <c r="B5" s="151">
        <v>17</v>
      </c>
      <c r="C5" s="152">
        <v>16</v>
      </c>
      <c r="D5" s="152">
        <v>0</v>
      </c>
      <c r="E5" s="152">
        <v>8</v>
      </c>
      <c r="F5" s="152">
        <v>9</v>
      </c>
      <c r="G5" s="152">
        <v>0</v>
      </c>
      <c r="H5" s="152">
        <v>15</v>
      </c>
      <c r="I5" s="152">
        <v>9</v>
      </c>
      <c r="J5" s="152">
        <v>9</v>
      </c>
      <c r="K5" s="152">
        <v>9</v>
      </c>
      <c r="L5" s="152">
        <v>9</v>
      </c>
      <c r="M5" s="152"/>
      <c r="N5" s="153"/>
      <c r="O5" s="154">
        <f t="shared" ref="O5:O21" si="0">IF(B5="","",SUM(C5:M5)-(N5))</f>
        <v>84</v>
      </c>
      <c r="P5" s="180" t="s">
        <v>102</v>
      </c>
      <c r="Q5" s="155">
        <f t="shared" ref="Q5:Q44" si="1">SUM(C5:E5)</f>
        <v>24</v>
      </c>
      <c r="S5" s="189" t="s">
        <v>113</v>
      </c>
      <c r="T5" s="193" t="s">
        <v>297</v>
      </c>
    </row>
    <row r="6" spans="1:75" ht="15.75" customHeight="1" x14ac:dyDescent="0.3">
      <c r="A6" s="150">
        <v>2</v>
      </c>
      <c r="B6" s="151">
        <v>2</v>
      </c>
      <c r="C6" s="152">
        <v>17</v>
      </c>
      <c r="D6" s="152">
        <v>9</v>
      </c>
      <c r="E6" s="152">
        <v>6</v>
      </c>
      <c r="F6" s="152">
        <v>9</v>
      </c>
      <c r="G6" s="152">
        <v>0</v>
      </c>
      <c r="H6" s="152">
        <v>15</v>
      </c>
      <c r="I6" s="152">
        <v>9</v>
      </c>
      <c r="J6" s="152">
        <v>9</v>
      </c>
      <c r="K6" s="152">
        <v>9</v>
      </c>
      <c r="L6" s="152">
        <v>9</v>
      </c>
      <c r="M6" s="152"/>
      <c r="N6" s="153"/>
      <c r="O6" s="154">
        <f t="shared" si="0"/>
        <v>92</v>
      </c>
      <c r="P6" s="180" t="s">
        <v>102</v>
      </c>
      <c r="Q6" s="155">
        <f t="shared" si="1"/>
        <v>32</v>
      </c>
      <c r="S6" s="189" t="s">
        <v>114</v>
      </c>
      <c r="T6" s="192">
        <v>330</v>
      </c>
    </row>
    <row r="7" spans="1:75" ht="15.75" customHeight="1" x14ac:dyDescent="0.3">
      <c r="A7" s="150">
        <v>3</v>
      </c>
      <c r="B7" s="151">
        <v>13</v>
      </c>
      <c r="C7" s="150">
        <v>0</v>
      </c>
      <c r="D7" s="150">
        <v>0</v>
      </c>
      <c r="E7" s="150">
        <v>0</v>
      </c>
      <c r="F7" s="150">
        <v>9</v>
      </c>
      <c r="G7" s="150">
        <v>0</v>
      </c>
      <c r="H7" s="150">
        <v>15</v>
      </c>
      <c r="I7" s="150">
        <v>9</v>
      </c>
      <c r="J7" s="150">
        <v>9</v>
      </c>
      <c r="K7" s="150">
        <v>9</v>
      </c>
      <c r="L7" s="150">
        <v>9</v>
      </c>
      <c r="M7" s="150"/>
      <c r="N7" s="150"/>
      <c r="O7" s="154">
        <f t="shared" si="0"/>
        <v>60</v>
      </c>
      <c r="P7" s="180" t="s">
        <v>103</v>
      </c>
      <c r="Q7" s="155">
        <f t="shared" si="1"/>
        <v>0</v>
      </c>
      <c r="S7" s="189" t="s">
        <v>115</v>
      </c>
      <c r="T7" s="192" t="s">
        <v>297</v>
      </c>
    </row>
    <row r="8" spans="1:75" ht="15.75" customHeight="1" x14ac:dyDescent="0.3">
      <c r="A8" s="150">
        <v>4</v>
      </c>
      <c r="B8" s="151">
        <v>6</v>
      </c>
      <c r="C8" s="152">
        <v>18</v>
      </c>
      <c r="D8" s="152">
        <v>10</v>
      </c>
      <c r="E8" s="152">
        <v>6</v>
      </c>
      <c r="F8" s="152">
        <v>9</v>
      </c>
      <c r="G8" s="152">
        <v>0</v>
      </c>
      <c r="H8" s="152">
        <v>15</v>
      </c>
      <c r="I8" s="152">
        <v>9</v>
      </c>
      <c r="J8" s="152">
        <v>9</v>
      </c>
      <c r="K8" s="152">
        <v>9</v>
      </c>
      <c r="L8" s="152">
        <v>9</v>
      </c>
      <c r="M8" s="152"/>
      <c r="N8" s="153"/>
      <c r="O8" s="154">
        <f t="shared" si="0"/>
        <v>94</v>
      </c>
      <c r="P8" s="180" t="s">
        <v>103</v>
      </c>
      <c r="Q8" s="155">
        <f t="shared" si="1"/>
        <v>34</v>
      </c>
      <c r="S8" s="189" t="s">
        <v>78</v>
      </c>
      <c r="T8" s="192">
        <v>51</v>
      </c>
    </row>
    <row r="9" spans="1:75" ht="15.75" customHeight="1" x14ac:dyDescent="0.3">
      <c r="A9" s="150">
        <v>5</v>
      </c>
      <c r="B9" s="187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3"/>
      <c r="O9" s="154" t="str">
        <f t="shared" si="0"/>
        <v/>
      </c>
      <c r="P9" s="180"/>
      <c r="Q9" s="155">
        <f t="shared" si="1"/>
        <v>0</v>
      </c>
      <c r="S9" s="189" t="s">
        <v>79</v>
      </c>
      <c r="T9" s="192">
        <v>19</v>
      </c>
    </row>
    <row r="10" spans="1:75" ht="15.75" customHeight="1" x14ac:dyDescent="0.3">
      <c r="A10" s="150">
        <v>6</v>
      </c>
      <c r="B10" s="187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3"/>
      <c r="O10" s="154" t="str">
        <f t="shared" si="0"/>
        <v/>
      </c>
      <c r="P10" s="180"/>
      <c r="Q10" s="155">
        <f t="shared" si="1"/>
        <v>0</v>
      </c>
      <c r="S10" s="189" t="s">
        <v>91</v>
      </c>
      <c r="T10" s="192">
        <v>60</v>
      </c>
    </row>
    <row r="11" spans="1:75" ht="15.75" customHeight="1" x14ac:dyDescent="0.3">
      <c r="A11" s="150">
        <v>7</v>
      </c>
      <c r="B11" s="151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3"/>
      <c r="O11" s="154" t="str">
        <f t="shared" si="0"/>
        <v/>
      </c>
      <c r="P11" s="180"/>
      <c r="Q11" s="155">
        <f t="shared" si="1"/>
        <v>0</v>
      </c>
      <c r="S11" s="189" t="s">
        <v>92</v>
      </c>
      <c r="T11" s="192">
        <v>0</v>
      </c>
    </row>
    <row r="12" spans="1:75" ht="15.75" customHeight="1" x14ac:dyDescent="0.3">
      <c r="A12" s="150">
        <v>8</v>
      </c>
      <c r="B12" s="187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3"/>
      <c r="O12" s="154" t="str">
        <f t="shared" si="0"/>
        <v/>
      </c>
      <c r="P12" s="180"/>
      <c r="Q12" s="155">
        <f t="shared" si="1"/>
        <v>0</v>
      </c>
      <c r="S12" s="189" t="s">
        <v>116</v>
      </c>
      <c r="T12" s="192">
        <v>330</v>
      </c>
    </row>
    <row r="13" spans="1:75" ht="15.75" customHeight="1" x14ac:dyDescent="0.3">
      <c r="A13" s="150">
        <v>9</v>
      </c>
      <c r="B13" s="151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3"/>
      <c r="O13" s="154" t="str">
        <f t="shared" si="0"/>
        <v/>
      </c>
      <c r="P13" s="180"/>
      <c r="Q13" s="155">
        <f t="shared" si="1"/>
        <v>0</v>
      </c>
    </row>
    <row r="14" spans="1:75" ht="15.75" customHeight="1" x14ac:dyDescent="0.3">
      <c r="A14" s="150">
        <v>10</v>
      </c>
      <c r="B14" s="151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3"/>
      <c r="O14" s="154" t="str">
        <f t="shared" si="0"/>
        <v/>
      </c>
      <c r="P14" s="180"/>
      <c r="Q14" s="155">
        <f t="shared" si="1"/>
        <v>0</v>
      </c>
    </row>
    <row r="15" spans="1:75" ht="15.75" customHeight="1" x14ac:dyDescent="0.3">
      <c r="A15" s="150">
        <v>11</v>
      </c>
      <c r="B15" s="151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3"/>
      <c r="O15" s="154" t="str">
        <f t="shared" si="0"/>
        <v/>
      </c>
      <c r="P15" s="180"/>
      <c r="Q15" s="155">
        <f t="shared" si="1"/>
        <v>0</v>
      </c>
      <c r="R15" s="181"/>
    </row>
    <row r="16" spans="1:75" ht="15.75" customHeight="1" x14ac:dyDescent="0.3">
      <c r="A16" s="150">
        <v>12</v>
      </c>
      <c r="B16" s="151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3"/>
      <c r="O16" s="154" t="str">
        <f t="shared" si="0"/>
        <v/>
      </c>
      <c r="P16" s="180"/>
      <c r="Q16" s="155">
        <f t="shared" si="1"/>
        <v>0</v>
      </c>
    </row>
    <row r="17" spans="1:17" ht="15.75" customHeight="1" x14ac:dyDescent="0.3">
      <c r="A17" s="150">
        <v>13</v>
      </c>
      <c r="B17" s="151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4" t="str">
        <f t="shared" si="0"/>
        <v/>
      </c>
      <c r="P17" s="180"/>
      <c r="Q17" s="155">
        <f t="shared" si="1"/>
        <v>0</v>
      </c>
    </row>
    <row r="18" spans="1:17" ht="15.75" customHeight="1" x14ac:dyDescent="0.3">
      <c r="A18" s="150">
        <v>14</v>
      </c>
      <c r="B18" s="151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4" t="str">
        <f t="shared" si="0"/>
        <v/>
      </c>
      <c r="P18" s="180"/>
      <c r="Q18" s="155">
        <f t="shared" si="1"/>
        <v>0</v>
      </c>
    </row>
    <row r="19" spans="1:17" ht="15.75" customHeight="1" x14ac:dyDescent="0.3">
      <c r="A19" s="150">
        <v>15</v>
      </c>
      <c r="B19" s="151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3"/>
      <c r="O19" s="154" t="str">
        <f t="shared" si="0"/>
        <v/>
      </c>
      <c r="P19" s="182"/>
      <c r="Q19" s="155">
        <f t="shared" si="1"/>
        <v>0</v>
      </c>
    </row>
    <row r="20" spans="1:17" ht="15.75" customHeight="1" x14ac:dyDescent="0.3">
      <c r="A20" s="150">
        <v>16</v>
      </c>
      <c r="B20" s="151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  <c r="O20" s="154" t="str">
        <f t="shared" si="0"/>
        <v/>
      </c>
      <c r="P20" s="182"/>
      <c r="Q20" s="155">
        <f t="shared" si="1"/>
        <v>0</v>
      </c>
    </row>
    <row r="21" spans="1:17" ht="15.75" customHeight="1" x14ac:dyDescent="0.3">
      <c r="A21" s="150">
        <v>17</v>
      </c>
      <c r="B21" s="151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4" t="str">
        <f t="shared" si="0"/>
        <v/>
      </c>
      <c r="P21" s="180"/>
      <c r="Q21" s="155">
        <f t="shared" si="1"/>
        <v>0</v>
      </c>
    </row>
    <row r="22" spans="1:17" ht="15.75" customHeight="1" x14ac:dyDescent="0.3">
      <c r="A22" s="150">
        <v>18</v>
      </c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4"/>
      <c r="P22" s="180"/>
      <c r="Q22" s="155">
        <f t="shared" si="1"/>
        <v>0</v>
      </c>
    </row>
    <row r="23" spans="1:17" ht="15.75" customHeight="1" x14ac:dyDescent="0.3">
      <c r="A23" s="150">
        <v>19</v>
      </c>
      <c r="B23" s="15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4"/>
      <c r="P23" s="180"/>
      <c r="Q23" s="155">
        <f t="shared" si="1"/>
        <v>0</v>
      </c>
    </row>
    <row r="24" spans="1:17" ht="15.75" customHeight="1" x14ac:dyDescent="0.3">
      <c r="A24" s="150">
        <v>20</v>
      </c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/>
      <c r="O24" s="154"/>
      <c r="P24" s="182"/>
      <c r="Q24" s="155">
        <f t="shared" si="1"/>
        <v>0</v>
      </c>
    </row>
    <row r="25" spans="1:17" ht="15.75" customHeight="1" x14ac:dyDescent="0.3">
      <c r="A25" s="150">
        <v>21</v>
      </c>
      <c r="B25" s="151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4"/>
      <c r="P25" s="180"/>
      <c r="Q25" s="155">
        <f t="shared" si="1"/>
        <v>0</v>
      </c>
    </row>
    <row r="26" spans="1:17" ht="15.75" customHeight="1" x14ac:dyDescent="0.3">
      <c r="A26" s="150">
        <v>22</v>
      </c>
      <c r="B26" s="151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4"/>
      <c r="P26" s="180"/>
      <c r="Q26" s="155">
        <f t="shared" si="1"/>
        <v>0</v>
      </c>
    </row>
    <row r="27" spans="1:17" ht="15.75" customHeight="1" x14ac:dyDescent="0.3">
      <c r="A27" s="150">
        <v>23</v>
      </c>
      <c r="B27" s="15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4"/>
      <c r="P27" s="182"/>
      <c r="Q27" s="155">
        <f t="shared" si="1"/>
        <v>0</v>
      </c>
    </row>
    <row r="28" spans="1:17" ht="15.75" customHeight="1" x14ac:dyDescent="0.3">
      <c r="A28" s="150">
        <v>24</v>
      </c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3"/>
      <c r="O28" s="154"/>
      <c r="P28" s="180"/>
      <c r="Q28" s="155">
        <f t="shared" si="1"/>
        <v>0</v>
      </c>
    </row>
    <row r="29" spans="1:17" ht="15.75" customHeight="1" x14ac:dyDescent="0.3">
      <c r="A29" s="150">
        <v>25</v>
      </c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154" t="str">
        <f t="shared" ref="O29:O44" si="2">IF(B29="","",SUM(C29:M29)-(N29))</f>
        <v/>
      </c>
      <c r="P29" s="180"/>
      <c r="Q29" s="155">
        <f t="shared" si="1"/>
        <v>0</v>
      </c>
    </row>
    <row r="30" spans="1:17" ht="15.75" customHeight="1" x14ac:dyDescent="0.3">
      <c r="A30" s="150">
        <v>26</v>
      </c>
      <c r="B30" s="151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4" t="str">
        <f t="shared" si="2"/>
        <v/>
      </c>
      <c r="P30" s="180"/>
      <c r="Q30" s="155">
        <f t="shared" si="1"/>
        <v>0</v>
      </c>
    </row>
    <row r="31" spans="1:17" ht="15.75" customHeight="1" x14ac:dyDescent="0.3">
      <c r="A31" s="150">
        <v>27</v>
      </c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  <c r="O31" s="154" t="str">
        <f t="shared" si="2"/>
        <v/>
      </c>
      <c r="P31" s="180"/>
      <c r="Q31" s="155">
        <f t="shared" si="1"/>
        <v>0</v>
      </c>
    </row>
    <row r="32" spans="1:17" ht="15.75" customHeight="1" x14ac:dyDescent="0.3">
      <c r="A32" s="150">
        <v>28</v>
      </c>
      <c r="B32" s="151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4" t="str">
        <f t="shared" si="2"/>
        <v/>
      </c>
      <c r="P32" s="180"/>
      <c r="Q32" s="155">
        <f t="shared" si="1"/>
        <v>0</v>
      </c>
    </row>
    <row r="33" spans="1:17" ht="15.75" customHeight="1" x14ac:dyDescent="0.3">
      <c r="A33" s="150">
        <v>29</v>
      </c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154" t="str">
        <f t="shared" si="2"/>
        <v/>
      </c>
      <c r="P33" s="180"/>
      <c r="Q33" s="155">
        <f t="shared" si="1"/>
        <v>0</v>
      </c>
    </row>
    <row r="34" spans="1:17" ht="15.75" customHeight="1" x14ac:dyDescent="0.3">
      <c r="A34" s="150">
        <v>30</v>
      </c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154" t="str">
        <f t="shared" si="2"/>
        <v/>
      </c>
      <c r="P34" s="180"/>
      <c r="Q34" s="155">
        <f t="shared" si="1"/>
        <v>0</v>
      </c>
    </row>
    <row r="35" spans="1:17" ht="15.75" customHeight="1" x14ac:dyDescent="0.3">
      <c r="A35" s="150">
        <v>31</v>
      </c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154" t="str">
        <f t="shared" si="2"/>
        <v/>
      </c>
      <c r="P35" s="180"/>
      <c r="Q35" s="155">
        <f t="shared" si="1"/>
        <v>0</v>
      </c>
    </row>
    <row r="36" spans="1:17" ht="15.75" customHeight="1" x14ac:dyDescent="0.3">
      <c r="A36" s="150">
        <v>32</v>
      </c>
      <c r="B36" s="151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4" t="str">
        <f t="shared" si="2"/>
        <v/>
      </c>
      <c r="P36" s="180"/>
      <c r="Q36" s="155">
        <f t="shared" si="1"/>
        <v>0</v>
      </c>
    </row>
    <row r="37" spans="1:17" ht="15.75" customHeight="1" x14ac:dyDescent="0.3">
      <c r="A37" s="150"/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154" t="str">
        <f t="shared" si="2"/>
        <v/>
      </c>
      <c r="P37" s="180"/>
      <c r="Q37" s="155">
        <f t="shared" si="1"/>
        <v>0</v>
      </c>
    </row>
    <row r="38" spans="1:17" ht="15.75" customHeight="1" x14ac:dyDescent="0.3">
      <c r="A38" s="150"/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4" t="str">
        <f t="shared" si="2"/>
        <v/>
      </c>
      <c r="P38" s="180"/>
      <c r="Q38" s="155">
        <f t="shared" si="1"/>
        <v>0</v>
      </c>
    </row>
    <row r="39" spans="1:17" ht="15.75" customHeight="1" x14ac:dyDescent="0.3">
      <c r="A39" s="150"/>
      <c r="B39" s="151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4" t="str">
        <f t="shared" si="2"/>
        <v/>
      </c>
      <c r="P39" s="180"/>
      <c r="Q39" s="155">
        <f t="shared" si="1"/>
        <v>0</v>
      </c>
    </row>
    <row r="40" spans="1:17" ht="15.75" customHeight="1" x14ac:dyDescent="0.3">
      <c r="A40" s="150"/>
      <c r="B40" s="151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4" t="str">
        <f t="shared" si="2"/>
        <v/>
      </c>
      <c r="P40" s="180"/>
      <c r="Q40" s="155">
        <f t="shared" si="1"/>
        <v>0</v>
      </c>
    </row>
    <row r="41" spans="1:17" ht="15.75" customHeight="1" x14ac:dyDescent="0.3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3"/>
      <c r="O41" s="154" t="str">
        <f t="shared" si="2"/>
        <v/>
      </c>
      <c r="P41" s="180"/>
      <c r="Q41" s="155">
        <f t="shared" si="1"/>
        <v>0</v>
      </c>
    </row>
    <row r="42" spans="1:17" ht="15.75" customHeight="1" x14ac:dyDescent="0.3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4" t="str">
        <f t="shared" si="2"/>
        <v/>
      </c>
      <c r="P42" s="180"/>
      <c r="Q42" s="155">
        <f t="shared" si="1"/>
        <v>0</v>
      </c>
    </row>
    <row r="43" spans="1:17" ht="15.75" customHeight="1" x14ac:dyDescent="0.3">
      <c r="A43" s="150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4" t="str">
        <f t="shared" si="2"/>
        <v/>
      </c>
      <c r="P43" s="180"/>
      <c r="Q43" s="155">
        <f t="shared" si="1"/>
        <v>0</v>
      </c>
    </row>
    <row r="44" spans="1:17" ht="15.75" customHeight="1" x14ac:dyDescent="0.3">
      <c r="A44" s="150"/>
      <c r="B44" s="151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4" t="str">
        <f t="shared" si="2"/>
        <v/>
      </c>
      <c r="P44" s="180"/>
      <c r="Q44" s="155">
        <f t="shared" si="1"/>
        <v>0</v>
      </c>
    </row>
  </sheetData>
  <mergeCells count="9"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BW44"/>
  <sheetViews>
    <sheetView workbookViewId="0">
      <selection activeCell="T13" sqref="T13"/>
    </sheetView>
  </sheetViews>
  <sheetFormatPr defaultColWidth="9.109375" defaultRowHeight="17.399999999999999" x14ac:dyDescent="0.3"/>
  <cols>
    <col min="1" max="1" width="4.109375" style="54" customWidth="1"/>
    <col min="2" max="2" width="9.5546875" style="156" customWidth="1"/>
    <col min="3" max="14" width="4.6640625" style="54" customWidth="1"/>
    <col min="15" max="15" width="5.44140625" style="47" customWidth="1"/>
    <col min="16" max="16" width="7.88671875" style="157" customWidth="1"/>
    <col min="17" max="17" width="11.109375" style="47" bestFit="1" customWidth="1"/>
    <col min="18" max="18" width="9.109375" style="47"/>
    <col min="19" max="19" width="22.33203125" style="190" bestFit="1" customWidth="1"/>
    <col min="20" max="20" width="9.109375" style="163"/>
    <col min="21" max="16384" width="9.109375" style="47"/>
  </cols>
  <sheetData>
    <row r="1" spans="1:75" x14ac:dyDescent="0.3">
      <c r="N1" s="281" t="s">
        <v>107</v>
      </c>
      <c r="O1" s="282"/>
      <c r="P1" s="183">
        <v>1</v>
      </c>
      <c r="S1" s="188" t="s">
        <v>117</v>
      </c>
      <c r="T1" s="191" t="s">
        <v>118</v>
      </c>
    </row>
    <row r="2" spans="1:75" ht="15.75" customHeight="1" x14ac:dyDescent="0.3">
      <c r="A2" s="283" t="s">
        <v>50</v>
      </c>
      <c r="B2" s="284"/>
      <c r="C2" s="284"/>
      <c r="D2" s="285" t="s">
        <v>227</v>
      </c>
      <c r="E2" s="285"/>
      <c r="F2" s="285"/>
      <c r="G2" s="285"/>
      <c r="H2" s="285"/>
      <c r="I2" s="286"/>
      <c r="J2" s="286"/>
      <c r="K2" s="287"/>
      <c r="N2" s="281" t="s">
        <v>108</v>
      </c>
      <c r="O2" s="282"/>
      <c r="P2" s="183">
        <v>0</v>
      </c>
      <c r="Q2" s="185" t="s">
        <v>110</v>
      </c>
      <c r="R2" s="174"/>
      <c r="S2" s="189" t="s">
        <v>111</v>
      </c>
      <c r="T2" s="192">
        <f>MAX(O5:O36)</f>
        <v>99</v>
      </c>
    </row>
    <row r="3" spans="1:75" ht="15.75" customHeight="1" x14ac:dyDescent="0.25">
      <c r="A3" s="283" t="s">
        <v>0</v>
      </c>
      <c r="B3" s="284"/>
      <c r="C3" s="284"/>
      <c r="D3" s="288"/>
      <c r="E3" s="288"/>
      <c r="F3" s="289"/>
      <c r="G3" s="290" t="s">
        <v>104</v>
      </c>
      <c r="H3" s="291"/>
      <c r="I3" s="291"/>
      <c r="J3" s="292" t="s">
        <v>245</v>
      </c>
      <c r="K3" s="293"/>
      <c r="L3" s="175"/>
      <c r="M3" s="176"/>
      <c r="N3" s="281" t="s">
        <v>109</v>
      </c>
      <c r="O3" s="282"/>
      <c r="P3" s="184">
        <v>4</v>
      </c>
      <c r="Q3" s="186">
        <f>SUM((P1*4)+(P2*2)+P3)</f>
        <v>8</v>
      </c>
      <c r="R3" s="177"/>
      <c r="S3" s="189" t="s">
        <v>112</v>
      </c>
      <c r="T3" s="192">
        <f>MAX(C5:C36)</f>
        <v>12</v>
      </c>
    </row>
    <row r="4" spans="1:75" s="44" customFormat="1" ht="21" customHeight="1" x14ac:dyDescent="0.2">
      <c r="A4" s="173"/>
      <c r="B4" s="144" t="s">
        <v>1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  <c r="J4" s="145" t="s">
        <v>10</v>
      </c>
      <c r="K4" s="145" t="s">
        <v>11</v>
      </c>
      <c r="L4" s="145" t="s">
        <v>33</v>
      </c>
      <c r="M4" s="145" t="s">
        <v>13</v>
      </c>
      <c r="N4" s="146" t="s">
        <v>14</v>
      </c>
      <c r="O4" s="147" t="s">
        <v>100</v>
      </c>
      <c r="P4" s="148" t="s">
        <v>106</v>
      </c>
      <c r="Q4" s="42" t="s">
        <v>18</v>
      </c>
      <c r="R4" s="178"/>
      <c r="S4" s="189" t="s">
        <v>51</v>
      </c>
      <c r="T4" s="192">
        <v>36</v>
      </c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</row>
    <row r="5" spans="1:75" ht="15.75" customHeight="1" x14ac:dyDescent="0.3">
      <c r="A5" s="150">
        <v>1</v>
      </c>
      <c r="B5" s="151" t="s">
        <v>155</v>
      </c>
      <c r="C5" s="152">
        <v>0</v>
      </c>
      <c r="D5" s="152">
        <v>9</v>
      </c>
      <c r="E5" s="152">
        <v>0</v>
      </c>
      <c r="F5" s="152">
        <v>6</v>
      </c>
      <c r="G5" s="152">
        <v>12</v>
      </c>
      <c r="H5" s="152">
        <v>12</v>
      </c>
      <c r="I5" s="152">
        <v>6</v>
      </c>
      <c r="J5" s="152">
        <v>9</v>
      </c>
      <c r="K5" s="152">
        <v>12</v>
      </c>
      <c r="L5" s="152">
        <v>12</v>
      </c>
      <c r="M5" s="152"/>
      <c r="N5" s="153"/>
      <c r="O5" s="154">
        <f t="shared" ref="O5:O21" si="0">IF(B5="","",SUM(C5:M5)-(N5))</f>
        <v>78</v>
      </c>
      <c r="P5" s="180" t="s">
        <v>101</v>
      </c>
      <c r="Q5" s="155">
        <f t="shared" ref="Q5:Q44" si="1">SUM(C5:E5)</f>
        <v>9</v>
      </c>
      <c r="S5" s="189" t="s">
        <v>113</v>
      </c>
      <c r="T5" s="192">
        <v>135</v>
      </c>
    </row>
    <row r="6" spans="1:75" ht="15.75" customHeight="1" x14ac:dyDescent="0.3">
      <c r="A6" s="150">
        <v>2</v>
      </c>
      <c r="B6" s="151" t="s">
        <v>229</v>
      </c>
      <c r="C6" s="152">
        <v>0</v>
      </c>
      <c r="D6" s="152">
        <v>12</v>
      </c>
      <c r="E6" s="152">
        <v>0</v>
      </c>
      <c r="F6" s="152">
        <v>6</v>
      </c>
      <c r="G6" s="152">
        <v>12</v>
      </c>
      <c r="H6" s="152">
        <v>12</v>
      </c>
      <c r="I6" s="152">
        <v>6</v>
      </c>
      <c r="J6" s="152">
        <v>6</v>
      </c>
      <c r="K6" s="152">
        <v>12</v>
      </c>
      <c r="L6" s="152">
        <v>12</v>
      </c>
      <c r="M6" s="152"/>
      <c r="N6" s="153"/>
      <c r="O6" s="154">
        <f t="shared" si="0"/>
        <v>78</v>
      </c>
      <c r="P6" s="180" t="s">
        <v>101</v>
      </c>
      <c r="Q6" s="155">
        <f t="shared" si="1"/>
        <v>12</v>
      </c>
      <c r="S6" s="189" t="s">
        <v>114</v>
      </c>
      <c r="T6" s="192" t="s">
        <v>297</v>
      </c>
    </row>
    <row r="7" spans="1:75" ht="15.75" customHeight="1" x14ac:dyDescent="0.3">
      <c r="A7" s="150">
        <v>3</v>
      </c>
      <c r="B7" s="151" t="s">
        <v>230</v>
      </c>
      <c r="C7" s="150">
        <v>0</v>
      </c>
      <c r="D7" s="150">
        <v>0</v>
      </c>
      <c r="E7" s="150">
        <v>0</v>
      </c>
      <c r="F7" s="150">
        <v>9</v>
      </c>
      <c r="G7" s="150">
        <v>12</v>
      </c>
      <c r="H7" s="150">
        <v>12</v>
      </c>
      <c r="I7" s="150">
        <v>6</v>
      </c>
      <c r="J7" s="150">
        <v>9</v>
      </c>
      <c r="K7" s="150">
        <v>12</v>
      </c>
      <c r="L7" s="150">
        <v>9</v>
      </c>
      <c r="M7" s="150"/>
      <c r="N7" s="150"/>
      <c r="O7" s="154">
        <f t="shared" si="0"/>
        <v>69</v>
      </c>
      <c r="P7" s="180" t="s">
        <v>101</v>
      </c>
      <c r="Q7" s="155">
        <f t="shared" si="1"/>
        <v>0</v>
      </c>
      <c r="S7" s="189" t="s">
        <v>115</v>
      </c>
      <c r="T7" s="192">
        <v>309</v>
      </c>
    </row>
    <row r="8" spans="1:75" ht="15.75" customHeight="1" x14ac:dyDescent="0.3">
      <c r="A8" s="150">
        <v>4</v>
      </c>
      <c r="B8" s="151" t="s">
        <v>231</v>
      </c>
      <c r="C8" s="152">
        <v>0</v>
      </c>
      <c r="D8" s="152">
        <v>0</v>
      </c>
      <c r="E8" s="152">
        <v>9</v>
      </c>
      <c r="F8" s="152">
        <v>12</v>
      </c>
      <c r="G8" s="152">
        <v>12</v>
      </c>
      <c r="H8" s="152">
        <v>12</v>
      </c>
      <c r="I8" s="152">
        <v>6</v>
      </c>
      <c r="J8" s="152">
        <v>9</v>
      </c>
      <c r="K8" s="152">
        <v>12</v>
      </c>
      <c r="L8" s="152">
        <v>12</v>
      </c>
      <c r="M8" s="152"/>
      <c r="N8" s="153"/>
      <c r="O8" s="154">
        <f t="shared" si="0"/>
        <v>84</v>
      </c>
      <c r="P8" s="180" t="s">
        <v>101</v>
      </c>
      <c r="Q8" s="155">
        <f t="shared" si="1"/>
        <v>9</v>
      </c>
      <c r="S8" s="189" t="s">
        <v>78</v>
      </c>
      <c r="T8" s="192">
        <v>12</v>
      </c>
    </row>
    <row r="9" spans="1:75" ht="15.75" customHeight="1" x14ac:dyDescent="0.3">
      <c r="A9" s="150">
        <v>5</v>
      </c>
      <c r="B9" s="187">
        <v>2</v>
      </c>
      <c r="C9" s="152">
        <v>12</v>
      </c>
      <c r="D9" s="152">
        <v>9</v>
      </c>
      <c r="E9" s="152">
        <v>6</v>
      </c>
      <c r="F9" s="152">
        <v>9</v>
      </c>
      <c r="G9" s="152">
        <v>9</v>
      </c>
      <c r="H9" s="152">
        <v>15</v>
      </c>
      <c r="I9" s="152">
        <v>12</v>
      </c>
      <c r="J9" s="152">
        <v>6</v>
      </c>
      <c r="K9" s="152">
        <v>9</v>
      </c>
      <c r="L9" s="152">
        <v>12</v>
      </c>
      <c r="M9" s="152"/>
      <c r="N9" s="153"/>
      <c r="O9" s="154">
        <f t="shared" si="0"/>
        <v>99</v>
      </c>
      <c r="P9" s="180" t="s">
        <v>105</v>
      </c>
      <c r="Q9" s="155">
        <f t="shared" si="1"/>
        <v>27</v>
      </c>
      <c r="S9" s="189" t="s">
        <v>79</v>
      </c>
      <c r="T9" s="192">
        <v>39</v>
      </c>
    </row>
    <row r="10" spans="1:75" ht="15.75" customHeight="1" x14ac:dyDescent="0.3">
      <c r="A10" s="150">
        <v>6</v>
      </c>
      <c r="B10" s="187">
        <v>3</v>
      </c>
      <c r="C10" s="152">
        <v>0</v>
      </c>
      <c r="D10" s="152">
        <v>9</v>
      </c>
      <c r="E10" s="152">
        <v>0</v>
      </c>
      <c r="F10" s="152">
        <v>0</v>
      </c>
      <c r="G10" s="152">
        <v>0</v>
      </c>
      <c r="H10" s="152">
        <v>9</v>
      </c>
      <c r="I10" s="152">
        <v>0</v>
      </c>
      <c r="J10" s="152">
        <v>9</v>
      </c>
      <c r="K10" s="152">
        <v>9</v>
      </c>
      <c r="L10" s="152"/>
      <c r="M10" s="152"/>
      <c r="N10" s="153"/>
      <c r="O10" s="154">
        <f t="shared" si="0"/>
        <v>36</v>
      </c>
      <c r="P10" s="180" t="s">
        <v>105</v>
      </c>
      <c r="Q10" s="155">
        <f t="shared" si="1"/>
        <v>9</v>
      </c>
      <c r="S10" s="189" t="s">
        <v>91</v>
      </c>
      <c r="T10" s="192">
        <v>51</v>
      </c>
    </row>
    <row r="11" spans="1:75" ht="15.75" customHeight="1" x14ac:dyDescent="0.3">
      <c r="A11" s="150">
        <v>7</v>
      </c>
      <c r="B11" s="151">
        <v>47</v>
      </c>
      <c r="C11" s="152">
        <v>0</v>
      </c>
      <c r="D11" s="152">
        <v>0</v>
      </c>
      <c r="E11" s="152">
        <v>0</v>
      </c>
      <c r="F11" s="152">
        <v>0</v>
      </c>
      <c r="G11" s="152">
        <v>0</v>
      </c>
      <c r="H11" s="152">
        <v>0</v>
      </c>
      <c r="I11" s="152">
        <v>0</v>
      </c>
      <c r="J11" s="152">
        <v>0</v>
      </c>
      <c r="K11" s="152">
        <v>0</v>
      </c>
      <c r="L11" s="152">
        <v>0</v>
      </c>
      <c r="M11" s="152"/>
      <c r="N11" s="153"/>
      <c r="O11" s="154">
        <f t="shared" si="0"/>
        <v>0</v>
      </c>
      <c r="P11" s="180" t="s">
        <v>105</v>
      </c>
      <c r="Q11" s="155">
        <f t="shared" si="1"/>
        <v>0</v>
      </c>
      <c r="S11" s="189" t="s">
        <v>92</v>
      </c>
      <c r="T11" s="192">
        <v>48</v>
      </c>
    </row>
    <row r="12" spans="1:75" ht="15.75" customHeight="1" x14ac:dyDescent="0.3">
      <c r="A12" s="150">
        <v>8</v>
      </c>
      <c r="B12" s="187">
        <v>46</v>
      </c>
      <c r="C12" s="152">
        <v>0</v>
      </c>
      <c r="D12" s="152">
        <v>0</v>
      </c>
      <c r="E12" s="152">
        <v>0</v>
      </c>
      <c r="F12" s="152">
        <v>0</v>
      </c>
      <c r="G12" s="152">
        <v>0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/>
      <c r="N12" s="153"/>
      <c r="O12" s="154">
        <f t="shared" si="0"/>
        <v>0</v>
      </c>
      <c r="P12" s="180" t="s">
        <v>105</v>
      </c>
      <c r="Q12" s="155">
        <f t="shared" si="1"/>
        <v>0</v>
      </c>
      <c r="S12" s="189" t="s">
        <v>116</v>
      </c>
      <c r="T12" s="192">
        <v>444</v>
      </c>
    </row>
    <row r="13" spans="1:75" ht="15.75" customHeight="1" x14ac:dyDescent="0.3">
      <c r="A13" s="150">
        <v>9</v>
      </c>
      <c r="B13" s="151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3"/>
      <c r="O13" s="154" t="str">
        <f t="shared" si="0"/>
        <v/>
      </c>
      <c r="P13" s="180"/>
      <c r="Q13" s="155">
        <f t="shared" si="1"/>
        <v>0</v>
      </c>
    </row>
    <row r="14" spans="1:75" ht="15.75" customHeight="1" x14ac:dyDescent="0.3">
      <c r="A14" s="150">
        <v>10</v>
      </c>
      <c r="B14" s="151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3"/>
      <c r="O14" s="154" t="str">
        <f t="shared" si="0"/>
        <v/>
      </c>
      <c r="P14" s="180"/>
      <c r="Q14" s="155">
        <f t="shared" si="1"/>
        <v>0</v>
      </c>
    </row>
    <row r="15" spans="1:75" ht="15.75" customHeight="1" x14ac:dyDescent="0.3">
      <c r="A15" s="150">
        <v>11</v>
      </c>
      <c r="B15" s="151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3"/>
      <c r="O15" s="154" t="str">
        <f t="shared" si="0"/>
        <v/>
      </c>
      <c r="P15" s="180"/>
      <c r="Q15" s="155">
        <f t="shared" si="1"/>
        <v>0</v>
      </c>
      <c r="R15" s="181"/>
    </row>
    <row r="16" spans="1:75" ht="15.75" customHeight="1" x14ac:dyDescent="0.3">
      <c r="A16" s="150">
        <v>12</v>
      </c>
      <c r="B16" s="151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3"/>
      <c r="O16" s="154" t="str">
        <f t="shared" si="0"/>
        <v/>
      </c>
      <c r="P16" s="180"/>
      <c r="Q16" s="155">
        <f t="shared" si="1"/>
        <v>0</v>
      </c>
    </row>
    <row r="17" spans="1:17" ht="15.75" customHeight="1" x14ac:dyDescent="0.3">
      <c r="A17" s="150">
        <v>13</v>
      </c>
      <c r="B17" s="151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4" t="str">
        <f t="shared" si="0"/>
        <v/>
      </c>
      <c r="P17" s="180"/>
      <c r="Q17" s="155">
        <f t="shared" si="1"/>
        <v>0</v>
      </c>
    </row>
    <row r="18" spans="1:17" ht="15.75" customHeight="1" x14ac:dyDescent="0.3">
      <c r="A18" s="150">
        <v>14</v>
      </c>
      <c r="B18" s="151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4" t="str">
        <f t="shared" si="0"/>
        <v/>
      </c>
      <c r="P18" s="180"/>
      <c r="Q18" s="155">
        <f t="shared" si="1"/>
        <v>0</v>
      </c>
    </row>
    <row r="19" spans="1:17" ht="15.75" customHeight="1" x14ac:dyDescent="0.3">
      <c r="A19" s="150">
        <v>15</v>
      </c>
      <c r="B19" s="151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3"/>
      <c r="O19" s="154" t="str">
        <f t="shared" si="0"/>
        <v/>
      </c>
      <c r="P19" s="182"/>
      <c r="Q19" s="155">
        <f t="shared" si="1"/>
        <v>0</v>
      </c>
    </row>
    <row r="20" spans="1:17" ht="15.75" customHeight="1" x14ac:dyDescent="0.3">
      <c r="A20" s="150">
        <v>16</v>
      </c>
      <c r="B20" s="151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  <c r="O20" s="154" t="str">
        <f t="shared" si="0"/>
        <v/>
      </c>
      <c r="P20" s="182"/>
      <c r="Q20" s="155">
        <f t="shared" si="1"/>
        <v>0</v>
      </c>
    </row>
    <row r="21" spans="1:17" ht="15.75" customHeight="1" x14ac:dyDescent="0.3">
      <c r="A21" s="150">
        <v>17</v>
      </c>
      <c r="B21" s="151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4" t="str">
        <f t="shared" si="0"/>
        <v/>
      </c>
      <c r="P21" s="180"/>
      <c r="Q21" s="155">
        <f t="shared" si="1"/>
        <v>0</v>
      </c>
    </row>
    <row r="22" spans="1:17" ht="15.75" customHeight="1" x14ac:dyDescent="0.3">
      <c r="A22" s="150">
        <v>18</v>
      </c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4"/>
      <c r="P22" s="180"/>
      <c r="Q22" s="155">
        <f t="shared" si="1"/>
        <v>0</v>
      </c>
    </row>
    <row r="23" spans="1:17" ht="15.75" customHeight="1" x14ac:dyDescent="0.3">
      <c r="A23" s="150">
        <v>19</v>
      </c>
      <c r="B23" s="15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4"/>
      <c r="P23" s="180"/>
      <c r="Q23" s="155">
        <f t="shared" si="1"/>
        <v>0</v>
      </c>
    </row>
    <row r="24" spans="1:17" ht="15.75" customHeight="1" x14ac:dyDescent="0.3">
      <c r="A24" s="150">
        <v>20</v>
      </c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/>
      <c r="O24" s="154"/>
      <c r="P24" s="182"/>
      <c r="Q24" s="155">
        <f t="shared" si="1"/>
        <v>0</v>
      </c>
    </row>
    <row r="25" spans="1:17" ht="15.75" customHeight="1" x14ac:dyDescent="0.3">
      <c r="A25" s="150">
        <v>21</v>
      </c>
      <c r="B25" s="151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4"/>
      <c r="P25" s="180"/>
      <c r="Q25" s="155">
        <f t="shared" si="1"/>
        <v>0</v>
      </c>
    </row>
    <row r="26" spans="1:17" ht="15.75" customHeight="1" x14ac:dyDescent="0.3">
      <c r="A26" s="150">
        <v>22</v>
      </c>
      <c r="B26" s="151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4"/>
      <c r="P26" s="180"/>
      <c r="Q26" s="155">
        <f t="shared" si="1"/>
        <v>0</v>
      </c>
    </row>
    <row r="27" spans="1:17" ht="15.75" customHeight="1" x14ac:dyDescent="0.3">
      <c r="A27" s="150">
        <v>23</v>
      </c>
      <c r="B27" s="15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4"/>
      <c r="P27" s="182"/>
      <c r="Q27" s="155">
        <f t="shared" si="1"/>
        <v>0</v>
      </c>
    </row>
    <row r="28" spans="1:17" ht="15.75" customHeight="1" x14ac:dyDescent="0.3">
      <c r="A28" s="150">
        <v>24</v>
      </c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3"/>
      <c r="O28" s="154"/>
      <c r="P28" s="180"/>
      <c r="Q28" s="155">
        <f t="shared" si="1"/>
        <v>0</v>
      </c>
    </row>
    <row r="29" spans="1:17" ht="15.75" customHeight="1" x14ac:dyDescent="0.3">
      <c r="A29" s="150">
        <v>25</v>
      </c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154" t="str">
        <f t="shared" ref="O29:O44" si="2">IF(B29="","",SUM(C29:M29)-(N29))</f>
        <v/>
      </c>
      <c r="P29" s="180"/>
      <c r="Q29" s="155">
        <f t="shared" si="1"/>
        <v>0</v>
      </c>
    </row>
    <row r="30" spans="1:17" ht="15.75" customHeight="1" x14ac:dyDescent="0.3">
      <c r="A30" s="150">
        <v>26</v>
      </c>
      <c r="B30" s="151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4" t="str">
        <f t="shared" si="2"/>
        <v/>
      </c>
      <c r="P30" s="180"/>
      <c r="Q30" s="155">
        <f t="shared" si="1"/>
        <v>0</v>
      </c>
    </row>
    <row r="31" spans="1:17" ht="15.75" customHeight="1" x14ac:dyDescent="0.3">
      <c r="A31" s="150">
        <v>27</v>
      </c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  <c r="O31" s="154" t="str">
        <f t="shared" si="2"/>
        <v/>
      </c>
      <c r="P31" s="180"/>
      <c r="Q31" s="155">
        <f t="shared" si="1"/>
        <v>0</v>
      </c>
    </row>
    <row r="32" spans="1:17" ht="15.75" customHeight="1" x14ac:dyDescent="0.3">
      <c r="A32" s="150">
        <v>28</v>
      </c>
      <c r="B32" s="151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4" t="str">
        <f t="shared" si="2"/>
        <v/>
      </c>
      <c r="P32" s="180"/>
      <c r="Q32" s="155">
        <f t="shared" si="1"/>
        <v>0</v>
      </c>
    </row>
    <row r="33" spans="1:17" ht="15.75" customHeight="1" x14ac:dyDescent="0.3">
      <c r="A33" s="150">
        <v>29</v>
      </c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154" t="str">
        <f t="shared" si="2"/>
        <v/>
      </c>
      <c r="P33" s="180"/>
      <c r="Q33" s="155">
        <f t="shared" si="1"/>
        <v>0</v>
      </c>
    </row>
    <row r="34" spans="1:17" ht="15.75" customHeight="1" x14ac:dyDescent="0.3">
      <c r="A34" s="150">
        <v>30</v>
      </c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154" t="str">
        <f t="shared" si="2"/>
        <v/>
      </c>
      <c r="P34" s="180"/>
      <c r="Q34" s="155">
        <f t="shared" si="1"/>
        <v>0</v>
      </c>
    </row>
    <row r="35" spans="1:17" ht="15.75" customHeight="1" x14ac:dyDescent="0.3">
      <c r="A35" s="150">
        <v>31</v>
      </c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154" t="str">
        <f t="shared" si="2"/>
        <v/>
      </c>
      <c r="P35" s="180"/>
      <c r="Q35" s="155">
        <f t="shared" si="1"/>
        <v>0</v>
      </c>
    </row>
    <row r="36" spans="1:17" ht="15.75" customHeight="1" x14ac:dyDescent="0.3">
      <c r="A36" s="150">
        <v>32</v>
      </c>
      <c r="B36" s="151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4" t="str">
        <f t="shared" si="2"/>
        <v/>
      </c>
      <c r="P36" s="180"/>
      <c r="Q36" s="155">
        <f t="shared" si="1"/>
        <v>0</v>
      </c>
    </row>
    <row r="37" spans="1:17" ht="15.75" customHeight="1" x14ac:dyDescent="0.3">
      <c r="A37" s="150"/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154" t="str">
        <f t="shared" si="2"/>
        <v/>
      </c>
      <c r="P37" s="180"/>
      <c r="Q37" s="155">
        <f t="shared" si="1"/>
        <v>0</v>
      </c>
    </row>
    <row r="38" spans="1:17" ht="15.75" customHeight="1" x14ac:dyDescent="0.3">
      <c r="A38" s="150"/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4" t="str">
        <f t="shared" si="2"/>
        <v/>
      </c>
      <c r="P38" s="180"/>
      <c r="Q38" s="155">
        <f t="shared" si="1"/>
        <v>0</v>
      </c>
    </row>
    <row r="39" spans="1:17" ht="15.75" customHeight="1" x14ac:dyDescent="0.3">
      <c r="A39" s="150"/>
      <c r="B39" s="151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4" t="str">
        <f t="shared" si="2"/>
        <v/>
      </c>
      <c r="P39" s="180"/>
      <c r="Q39" s="155">
        <f t="shared" si="1"/>
        <v>0</v>
      </c>
    </row>
    <row r="40" spans="1:17" ht="15.75" customHeight="1" x14ac:dyDescent="0.3">
      <c r="A40" s="150"/>
      <c r="B40" s="151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4" t="str">
        <f t="shared" si="2"/>
        <v/>
      </c>
      <c r="P40" s="180"/>
      <c r="Q40" s="155">
        <f t="shared" si="1"/>
        <v>0</v>
      </c>
    </row>
    <row r="41" spans="1:17" ht="15.75" customHeight="1" x14ac:dyDescent="0.3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3"/>
      <c r="O41" s="154" t="str">
        <f t="shared" si="2"/>
        <v/>
      </c>
      <c r="P41" s="180"/>
      <c r="Q41" s="155">
        <f t="shared" si="1"/>
        <v>0</v>
      </c>
    </row>
    <row r="42" spans="1:17" ht="15.75" customHeight="1" x14ac:dyDescent="0.3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4" t="str">
        <f t="shared" si="2"/>
        <v/>
      </c>
      <c r="P42" s="180"/>
      <c r="Q42" s="155">
        <f t="shared" si="1"/>
        <v>0</v>
      </c>
    </row>
    <row r="43" spans="1:17" ht="15.75" customHeight="1" x14ac:dyDescent="0.3">
      <c r="A43" s="150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4" t="str">
        <f t="shared" si="2"/>
        <v/>
      </c>
      <c r="P43" s="180"/>
      <c r="Q43" s="155">
        <f t="shared" si="1"/>
        <v>0</v>
      </c>
    </row>
    <row r="44" spans="1:17" ht="15.75" customHeight="1" x14ac:dyDescent="0.3">
      <c r="A44" s="150"/>
      <c r="B44" s="151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4" t="str">
        <f t="shared" si="2"/>
        <v/>
      </c>
      <c r="P44" s="180"/>
      <c r="Q44" s="155">
        <f t="shared" si="1"/>
        <v>0</v>
      </c>
    </row>
  </sheetData>
  <mergeCells count="9"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BW44"/>
  <sheetViews>
    <sheetView workbookViewId="0">
      <selection activeCell="T13" sqref="T13"/>
    </sheetView>
  </sheetViews>
  <sheetFormatPr defaultColWidth="9.109375" defaultRowHeight="17.399999999999999" x14ac:dyDescent="0.3"/>
  <cols>
    <col min="1" max="1" width="4.109375" style="54" customWidth="1"/>
    <col min="2" max="2" width="9.5546875" style="156" customWidth="1"/>
    <col min="3" max="14" width="4.6640625" style="54" customWidth="1"/>
    <col min="15" max="15" width="5.44140625" style="47" customWidth="1"/>
    <col min="16" max="16" width="7.88671875" style="157" customWidth="1"/>
    <col min="17" max="17" width="11.109375" style="47" bestFit="1" customWidth="1"/>
    <col min="18" max="18" width="9.109375" style="47"/>
    <col min="19" max="19" width="22.33203125" style="190" bestFit="1" customWidth="1"/>
    <col min="20" max="20" width="9.109375" style="163"/>
    <col min="21" max="16384" width="9.109375" style="47"/>
  </cols>
  <sheetData>
    <row r="1" spans="1:75" x14ac:dyDescent="0.3">
      <c r="N1" s="281" t="s">
        <v>107</v>
      </c>
      <c r="O1" s="282"/>
      <c r="P1" s="183">
        <v>2</v>
      </c>
      <c r="S1" s="188" t="s">
        <v>117</v>
      </c>
      <c r="T1" s="191" t="s">
        <v>118</v>
      </c>
    </row>
    <row r="2" spans="1:75" ht="15.75" customHeight="1" x14ac:dyDescent="0.3">
      <c r="A2" s="283" t="s">
        <v>50</v>
      </c>
      <c r="B2" s="284"/>
      <c r="C2" s="284"/>
      <c r="D2" s="285" t="s">
        <v>157</v>
      </c>
      <c r="E2" s="285"/>
      <c r="F2" s="285"/>
      <c r="G2" s="285"/>
      <c r="H2" s="285"/>
      <c r="I2" s="286"/>
      <c r="J2" s="286"/>
      <c r="K2" s="287"/>
      <c r="N2" s="281" t="s">
        <v>108</v>
      </c>
      <c r="O2" s="282"/>
      <c r="P2" s="183">
        <v>4</v>
      </c>
      <c r="Q2" s="185" t="s">
        <v>110</v>
      </c>
      <c r="R2" s="174"/>
      <c r="S2" s="189" t="s">
        <v>111</v>
      </c>
      <c r="T2" s="192">
        <f>MAX(O5:O36)</f>
        <v>87</v>
      </c>
    </row>
    <row r="3" spans="1:75" ht="15.75" customHeight="1" x14ac:dyDescent="0.25">
      <c r="A3" s="283" t="s">
        <v>0</v>
      </c>
      <c r="B3" s="284"/>
      <c r="C3" s="284"/>
      <c r="D3" s="288" t="s">
        <v>158</v>
      </c>
      <c r="E3" s="288"/>
      <c r="F3" s="289"/>
      <c r="G3" s="290" t="s">
        <v>104</v>
      </c>
      <c r="H3" s="291"/>
      <c r="I3" s="291"/>
      <c r="J3" s="292" t="s">
        <v>245</v>
      </c>
      <c r="K3" s="293"/>
      <c r="L3" s="175"/>
      <c r="M3" s="176"/>
      <c r="N3" s="281" t="s">
        <v>109</v>
      </c>
      <c r="O3" s="282"/>
      <c r="P3" s="184">
        <v>0</v>
      </c>
      <c r="Q3" s="186">
        <f>SUM((P1*4)+(P2*2)+P3)</f>
        <v>16</v>
      </c>
      <c r="R3" s="177"/>
      <c r="S3" s="189" t="s">
        <v>112</v>
      </c>
      <c r="T3" s="192">
        <f>MAX(C5:C36)</f>
        <v>15</v>
      </c>
    </row>
    <row r="4" spans="1:75" s="44" customFormat="1" ht="21" customHeight="1" x14ac:dyDescent="0.2">
      <c r="A4" s="173"/>
      <c r="B4" s="144" t="s">
        <v>1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  <c r="J4" s="145" t="s">
        <v>10</v>
      </c>
      <c r="K4" s="145" t="s">
        <v>11</v>
      </c>
      <c r="L4" s="145" t="s">
        <v>33</v>
      </c>
      <c r="M4" s="145" t="s">
        <v>13</v>
      </c>
      <c r="N4" s="146" t="s">
        <v>14</v>
      </c>
      <c r="O4" s="147" t="s">
        <v>100</v>
      </c>
      <c r="P4" s="148" t="s">
        <v>106</v>
      </c>
      <c r="Q4" s="42" t="s">
        <v>18</v>
      </c>
      <c r="R4" s="178"/>
      <c r="S4" s="189" t="s">
        <v>51</v>
      </c>
      <c r="T4" s="192">
        <v>42</v>
      </c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</row>
    <row r="5" spans="1:75" ht="15.75" customHeight="1" x14ac:dyDescent="0.3">
      <c r="A5" s="150">
        <v>1</v>
      </c>
      <c r="B5" s="151">
        <v>15</v>
      </c>
      <c r="C5" s="152">
        <v>12</v>
      </c>
      <c r="D5" s="152">
        <v>0</v>
      </c>
      <c r="E5" s="152">
        <v>0</v>
      </c>
      <c r="F5" s="152">
        <v>0</v>
      </c>
      <c r="G5" s="152">
        <v>0</v>
      </c>
      <c r="H5" s="152">
        <v>15</v>
      </c>
      <c r="I5" s="152">
        <v>9</v>
      </c>
      <c r="J5" s="152">
        <v>0</v>
      </c>
      <c r="K5" s="152">
        <v>9</v>
      </c>
      <c r="L5" s="152">
        <v>9</v>
      </c>
      <c r="M5" s="152"/>
      <c r="N5" s="153"/>
      <c r="O5" s="154">
        <f t="shared" ref="O5:O21" si="0">IF(B5="","",SUM(C5:M5)-(N5))</f>
        <v>54</v>
      </c>
      <c r="P5" s="180" t="s">
        <v>105</v>
      </c>
      <c r="Q5" s="155">
        <f t="shared" ref="Q5:Q44" si="1">SUM(C5:E5)</f>
        <v>12</v>
      </c>
      <c r="S5" s="189" t="s">
        <v>113</v>
      </c>
      <c r="T5" s="192">
        <v>441</v>
      </c>
    </row>
    <row r="6" spans="1:75" ht="15.75" customHeight="1" x14ac:dyDescent="0.3">
      <c r="A6" s="150">
        <v>2</v>
      </c>
      <c r="B6" s="151">
        <v>51</v>
      </c>
      <c r="C6" s="152">
        <v>0</v>
      </c>
      <c r="D6" s="152">
        <v>9</v>
      </c>
      <c r="E6" s="152">
        <v>0</v>
      </c>
      <c r="F6" s="152">
        <v>0</v>
      </c>
      <c r="G6" s="152">
        <v>0</v>
      </c>
      <c r="H6" s="152">
        <v>15</v>
      </c>
      <c r="I6" s="152">
        <v>9</v>
      </c>
      <c r="J6" s="152">
        <v>0</v>
      </c>
      <c r="K6" s="152">
        <v>9</v>
      </c>
      <c r="L6" s="152">
        <v>9</v>
      </c>
      <c r="M6" s="152"/>
      <c r="N6" s="153"/>
      <c r="O6" s="154">
        <f t="shared" si="0"/>
        <v>51</v>
      </c>
      <c r="P6" s="180" t="s">
        <v>105</v>
      </c>
      <c r="Q6" s="155">
        <f t="shared" si="1"/>
        <v>9</v>
      </c>
      <c r="S6" s="189" t="s">
        <v>114</v>
      </c>
      <c r="T6" s="192">
        <v>312</v>
      </c>
    </row>
    <row r="7" spans="1:75" ht="15.75" customHeight="1" x14ac:dyDescent="0.3">
      <c r="A7" s="150">
        <v>3</v>
      </c>
      <c r="B7" s="151">
        <v>40</v>
      </c>
      <c r="C7" s="150">
        <v>12</v>
      </c>
      <c r="D7" s="150">
        <v>0</v>
      </c>
      <c r="E7" s="150">
        <v>0</v>
      </c>
      <c r="F7" s="150">
        <v>0</v>
      </c>
      <c r="G7" s="150">
        <v>0</v>
      </c>
      <c r="H7" s="150">
        <v>15</v>
      </c>
      <c r="I7" s="150">
        <v>9</v>
      </c>
      <c r="J7" s="150">
        <v>12</v>
      </c>
      <c r="K7" s="150">
        <v>9</v>
      </c>
      <c r="L7" s="150">
        <v>9</v>
      </c>
      <c r="M7" s="150"/>
      <c r="N7" s="150"/>
      <c r="O7" s="154">
        <f t="shared" si="0"/>
        <v>66</v>
      </c>
      <c r="P7" s="180" t="s">
        <v>105</v>
      </c>
      <c r="Q7" s="155">
        <f t="shared" si="1"/>
        <v>12</v>
      </c>
      <c r="S7" s="189" t="s">
        <v>115</v>
      </c>
      <c r="T7" s="192" t="s">
        <v>297</v>
      </c>
    </row>
    <row r="8" spans="1:75" ht="15.75" customHeight="1" x14ac:dyDescent="0.3">
      <c r="A8" s="150">
        <v>4</v>
      </c>
      <c r="B8" s="151">
        <v>72</v>
      </c>
      <c r="C8" s="152">
        <v>0</v>
      </c>
      <c r="D8" s="152">
        <v>0</v>
      </c>
      <c r="E8" s="152">
        <v>0</v>
      </c>
      <c r="F8" s="152">
        <v>0</v>
      </c>
      <c r="G8" s="152">
        <v>0</v>
      </c>
      <c r="H8" s="152">
        <v>15</v>
      </c>
      <c r="I8" s="152">
        <v>9</v>
      </c>
      <c r="J8" s="152">
        <v>9</v>
      </c>
      <c r="K8" s="152">
        <v>0</v>
      </c>
      <c r="L8" s="152">
        <v>12</v>
      </c>
      <c r="M8" s="152"/>
      <c r="N8" s="153"/>
      <c r="O8" s="154">
        <f t="shared" si="0"/>
        <v>45</v>
      </c>
      <c r="P8" s="180" t="s">
        <v>105</v>
      </c>
      <c r="Q8" s="155">
        <f t="shared" si="1"/>
        <v>0</v>
      </c>
      <c r="S8" s="189" t="s">
        <v>78</v>
      </c>
      <c r="T8" s="192">
        <v>52</v>
      </c>
    </row>
    <row r="9" spans="1:75" ht="15.75" customHeight="1" x14ac:dyDescent="0.3">
      <c r="A9" s="150">
        <v>5</v>
      </c>
      <c r="B9" s="187">
        <v>122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52">
        <v>15</v>
      </c>
      <c r="I9" s="152">
        <v>9</v>
      </c>
      <c r="J9" s="152">
        <v>0</v>
      </c>
      <c r="K9" s="152">
        <v>0</v>
      </c>
      <c r="L9" s="152">
        <v>9</v>
      </c>
      <c r="M9" s="152"/>
      <c r="N9" s="153"/>
      <c r="O9" s="154">
        <f t="shared" si="0"/>
        <v>33</v>
      </c>
      <c r="P9" s="180" t="s">
        <v>247</v>
      </c>
      <c r="Q9" s="155">
        <f t="shared" si="1"/>
        <v>0</v>
      </c>
      <c r="S9" s="189" t="s">
        <v>79</v>
      </c>
      <c r="T9" s="192">
        <v>36</v>
      </c>
    </row>
    <row r="10" spans="1:75" ht="15.75" customHeight="1" x14ac:dyDescent="0.3">
      <c r="A10" s="150">
        <v>6</v>
      </c>
      <c r="B10" s="187">
        <v>2</v>
      </c>
      <c r="C10" s="152">
        <v>12</v>
      </c>
      <c r="D10" s="152">
        <v>9</v>
      </c>
      <c r="E10" s="152">
        <v>0</v>
      </c>
      <c r="F10" s="152">
        <v>0</v>
      </c>
      <c r="G10" s="152">
        <v>9</v>
      </c>
      <c r="H10" s="152">
        <v>12</v>
      </c>
      <c r="I10" s="152">
        <v>9</v>
      </c>
      <c r="J10" s="152">
        <v>0</v>
      </c>
      <c r="K10" s="152">
        <v>9</v>
      </c>
      <c r="L10" s="152">
        <v>9</v>
      </c>
      <c r="M10" s="152"/>
      <c r="N10" s="153"/>
      <c r="O10" s="154">
        <f t="shared" si="0"/>
        <v>69</v>
      </c>
      <c r="P10" s="180" t="s">
        <v>247</v>
      </c>
      <c r="Q10" s="155">
        <f t="shared" si="1"/>
        <v>21</v>
      </c>
      <c r="S10" s="189" t="s">
        <v>91</v>
      </c>
      <c r="T10" s="192">
        <v>60</v>
      </c>
    </row>
    <row r="11" spans="1:75" ht="15.75" customHeight="1" x14ac:dyDescent="0.3">
      <c r="A11" s="150">
        <v>7</v>
      </c>
      <c r="B11" s="151">
        <v>46</v>
      </c>
      <c r="C11" s="152">
        <v>0</v>
      </c>
      <c r="D11" s="152">
        <v>9</v>
      </c>
      <c r="E11" s="152">
        <v>0</v>
      </c>
      <c r="F11" s="152">
        <v>0</v>
      </c>
      <c r="G11" s="152">
        <v>12</v>
      </c>
      <c r="H11" s="152">
        <v>12</v>
      </c>
      <c r="I11" s="152">
        <v>9</v>
      </c>
      <c r="J11" s="152">
        <v>6</v>
      </c>
      <c r="K11" s="152">
        <v>0</v>
      </c>
      <c r="L11" s="152">
        <v>9</v>
      </c>
      <c r="M11" s="152"/>
      <c r="N11" s="153"/>
      <c r="O11" s="154">
        <f t="shared" si="0"/>
        <v>57</v>
      </c>
      <c r="P11" s="180" t="s">
        <v>247</v>
      </c>
      <c r="Q11" s="155">
        <f t="shared" si="1"/>
        <v>9</v>
      </c>
      <c r="S11" s="189" t="s">
        <v>92</v>
      </c>
      <c r="T11" s="192">
        <v>41</v>
      </c>
    </row>
    <row r="12" spans="1:75" ht="15.75" customHeight="1" x14ac:dyDescent="0.3">
      <c r="A12" s="150">
        <v>8</v>
      </c>
      <c r="B12" s="187">
        <v>77</v>
      </c>
      <c r="C12" s="152">
        <v>12</v>
      </c>
      <c r="D12" s="152">
        <v>0</v>
      </c>
      <c r="E12" s="152">
        <v>0</v>
      </c>
      <c r="F12" s="152">
        <v>6</v>
      </c>
      <c r="G12" s="152">
        <v>9</v>
      </c>
      <c r="H12" s="152">
        <v>12</v>
      </c>
      <c r="I12" s="152">
        <v>9</v>
      </c>
      <c r="J12" s="152">
        <v>0</v>
      </c>
      <c r="K12" s="152">
        <v>9</v>
      </c>
      <c r="L12" s="152">
        <v>9</v>
      </c>
      <c r="M12" s="152"/>
      <c r="N12" s="153"/>
      <c r="O12" s="154">
        <f t="shared" si="0"/>
        <v>66</v>
      </c>
      <c r="P12" s="180" t="s">
        <v>247</v>
      </c>
      <c r="Q12" s="155">
        <f t="shared" si="1"/>
        <v>12</v>
      </c>
      <c r="S12" s="189" t="s">
        <v>116</v>
      </c>
      <c r="T12" s="192">
        <v>599</v>
      </c>
    </row>
    <row r="13" spans="1:75" ht="15.75" customHeight="1" x14ac:dyDescent="0.3">
      <c r="A13" s="150">
        <v>9</v>
      </c>
      <c r="B13" s="151">
        <v>28</v>
      </c>
      <c r="C13" s="152">
        <v>0</v>
      </c>
      <c r="D13" s="152">
        <v>0</v>
      </c>
      <c r="E13" s="152">
        <v>0</v>
      </c>
      <c r="F13" s="152">
        <v>9</v>
      </c>
      <c r="G13" s="152">
        <v>11</v>
      </c>
      <c r="H13" s="152">
        <v>12</v>
      </c>
      <c r="I13" s="152">
        <v>9</v>
      </c>
      <c r="J13" s="152">
        <v>9</v>
      </c>
      <c r="K13" s="152">
        <v>9</v>
      </c>
      <c r="L13" s="152">
        <v>10</v>
      </c>
      <c r="M13" s="152"/>
      <c r="N13" s="153"/>
      <c r="O13" s="154">
        <f t="shared" si="0"/>
        <v>69</v>
      </c>
      <c r="P13" s="180" t="s">
        <v>102</v>
      </c>
      <c r="Q13" s="155">
        <f t="shared" si="1"/>
        <v>0</v>
      </c>
    </row>
    <row r="14" spans="1:75" ht="15.75" customHeight="1" x14ac:dyDescent="0.3">
      <c r="A14" s="150">
        <v>10</v>
      </c>
      <c r="B14" s="151">
        <v>21</v>
      </c>
      <c r="C14" s="152">
        <v>15</v>
      </c>
      <c r="D14" s="152">
        <v>0</v>
      </c>
      <c r="E14" s="152">
        <v>0</v>
      </c>
      <c r="F14" s="152">
        <v>9</v>
      </c>
      <c r="G14" s="152">
        <v>9</v>
      </c>
      <c r="H14" s="152">
        <v>12</v>
      </c>
      <c r="I14" s="152">
        <v>9</v>
      </c>
      <c r="J14" s="152">
        <v>9</v>
      </c>
      <c r="K14" s="152">
        <v>9</v>
      </c>
      <c r="L14" s="152">
        <v>9</v>
      </c>
      <c r="M14" s="152"/>
      <c r="N14" s="153"/>
      <c r="O14" s="154">
        <f t="shared" si="0"/>
        <v>81</v>
      </c>
      <c r="P14" s="180" t="s">
        <v>102</v>
      </c>
      <c r="Q14" s="155">
        <f t="shared" si="1"/>
        <v>15</v>
      </c>
    </row>
    <row r="15" spans="1:75" ht="15.75" customHeight="1" x14ac:dyDescent="0.3">
      <c r="A15" s="150">
        <v>11</v>
      </c>
      <c r="B15" s="151">
        <v>127</v>
      </c>
      <c r="C15" s="152">
        <v>12</v>
      </c>
      <c r="D15" s="152">
        <v>9</v>
      </c>
      <c r="E15" s="152">
        <v>0</v>
      </c>
      <c r="F15" s="152">
        <v>9</v>
      </c>
      <c r="G15" s="152">
        <v>0</v>
      </c>
      <c r="H15" s="152">
        <v>12</v>
      </c>
      <c r="I15" s="152">
        <v>9</v>
      </c>
      <c r="J15" s="152">
        <v>9</v>
      </c>
      <c r="K15" s="152">
        <v>9</v>
      </c>
      <c r="L15" s="152">
        <v>10</v>
      </c>
      <c r="M15" s="152"/>
      <c r="N15" s="153"/>
      <c r="O15" s="154">
        <f t="shared" si="0"/>
        <v>79</v>
      </c>
      <c r="P15" s="180" t="s">
        <v>103</v>
      </c>
      <c r="Q15" s="155">
        <f t="shared" si="1"/>
        <v>21</v>
      </c>
      <c r="R15" s="181"/>
    </row>
    <row r="16" spans="1:75" ht="15.75" customHeight="1" x14ac:dyDescent="0.3">
      <c r="A16" s="150">
        <v>12</v>
      </c>
      <c r="B16" s="151">
        <v>12</v>
      </c>
      <c r="C16" s="152">
        <v>0</v>
      </c>
      <c r="D16" s="152">
        <v>0</v>
      </c>
      <c r="E16" s="152">
        <v>0</v>
      </c>
      <c r="F16" s="152">
        <v>9</v>
      </c>
      <c r="G16" s="152">
        <v>9</v>
      </c>
      <c r="H16" s="152">
        <v>11</v>
      </c>
      <c r="I16" s="152">
        <v>9</v>
      </c>
      <c r="J16" s="152">
        <v>9</v>
      </c>
      <c r="K16" s="152">
        <v>9</v>
      </c>
      <c r="L16" s="152">
        <v>9</v>
      </c>
      <c r="M16" s="152"/>
      <c r="N16" s="153"/>
      <c r="O16" s="154">
        <f t="shared" si="0"/>
        <v>65</v>
      </c>
      <c r="P16" s="180" t="s">
        <v>103</v>
      </c>
      <c r="Q16" s="155">
        <f t="shared" si="1"/>
        <v>0</v>
      </c>
    </row>
    <row r="17" spans="1:17" ht="15.75" customHeight="1" x14ac:dyDescent="0.3">
      <c r="A17" s="150">
        <v>13</v>
      </c>
      <c r="B17" s="151">
        <v>19</v>
      </c>
      <c r="C17" s="150">
        <v>0</v>
      </c>
      <c r="D17" s="150">
        <v>9</v>
      </c>
      <c r="E17" s="150">
        <v>0</v>
      </c>
      <c r="F17" s="150">
        <v>9</v>
      </c>
      <c r="G17" s="150">
        <v>0</v>
      </c>
      <c r="H17" s="150">
        <v>12</v>
      </c>
      <c r="I17" s="150">
        <v>9</v>
      </c>
      <c r="J17" s="150">
        <v>9</v>
      </c>
      <c r="K17" s="150">
        <v>9</v>
      </c>
      <c r="L17" s="150">
        <v>9</v>
      </c>
      <c r="M17" s="150"/>
      <c r="N17" s="150"/>
      <c r="O17" s="154">
        <f t="shared" si="0"/>
        <v>66</v>
      </c>
      <c r="P17" s="180" t="s">
        <v>253</v>
      </c>
      <c r="Q17" s="155">
        <f t="shared" si="1"/>
        <v>9</v>
      </c>
    </row>
    <row r="18" spans="1:17" ht="15.75" customHeight="1" x14ac:dyDescent="0.3">
      <c r="A18" s="150">
        <v>14</v>
      </c>
      <c r="B18" s="151">
        <v>159</v>
      </c>
      <c r="C18" s="150">
        <v>13</v>
      </c>
      <c r="D18" s="150">
        <v>0</v>
      </c>
      <c r="E18" s="150">
        <v>0</v>
      </c>
      <c r="F18" s="150">
        <v>9</v>
      </c>
      <c r="G18" s="150">
        <v>0</v>
      </c>
      <c r="H18" s="150">
        <v>12</v>
      </c>
      <c r="I18" s="150">
        <v>12</v>
      </c>
      <c r="J18" s="150">
        <v>9</v>
      </c>
      <c r="K18" s="150">
        <v>9</v>
      </c>
      <c r="L18" s="150">
        <v>9</v>
      </c>
      <c r="M18" s="150"/>
      <c r="N18" s="150"/>
      <c r="O18" s="154">
        <f t="shared" si="0"/>
        <v>73</v>
      </c>
      <c r="P18" s="180" t="s">
        <v>253</v>
      </c>
      <c r="Q18" s="155">
        <f t="shared" si="1"/>
        <v>13</v>
      </c>
    </row>
    <row r="19" spans="1:17" ht="15.75" customHeight="1" x14ac:dyDescent="0.3">
      <c r="A19" s="150">
        <v>15</v>
      </c>
      <c r="B19" s="151">
        <v>27</v>
      </c>
      <c r="C19" s="152">
        <v>0</v>
      </c>
      <c r="D19" s="152">
        <v>9</v>
      </c>
      <c r="E19" s="152">
        <v>0</v>
      </c>
      <c r="F19" s="152">
        <v>9</v>
      </c>
      <c r="G19" s="152">
        <v>9</v>
      </c>
      <c r="H19" s="152">
        <v>12</v>
      </c>
      <c r="I19" s="152">
        <v>9</v>
      </c>
      <c r="J19" s="152">
        <v>9</v>
      </c>
      <c r="K19" s="152">
        <v>9</v>
      </c>
      <c r="L19" s="152">
        <v>9</v>
      </c>
      <c r="M19" s="152"/>
      <c r="N19" s="153"/>
      <c r="O19" s="154">
        <f t="shared" si="0"/>
        <v>75</v>
      </c>
      <c r="P19" s="180" t="s">
        <v>254</v>
      </c>
      <c r="Q19" s="155">
        <f t="shared" si="1"/>
        <v>9</v>
      </c>
    </row>
    <row r="20" spans="1:17" ht="15.75" customHeight="1" x14ac:dyDescent="0.3">
      <c r="A20" s="150">
        <v>16</v>
      </c>
      <c r="B20" s="151">
        <v>30</v>
      </c>
      <c r="C20" s="152">
        <v>12</v>
      </c>
      <c r="D20" s="152">
        <v>0</v>
      </c>
      <c r="E20" s="152">
        <v>6</v>
      </c>
      <c r="F20" s="152">
        <v>9</v>
      </c>
      <c r="G20" s="152">
        <v>9</v>
      </c>
      <c r="H20" s="152">
        <v>12</v>
      </c>
      <c r="I20" s="152">
        <v>9</v>
      </c>
      <c r="J20" s="152">
        <v>9</v>
      </c>
      <c r="K20" s="152">
        <v>9</v>
      </c>
      <c r="L20" s="152">
        <v>12</v>
      </c>
      <c r="M20" s="152"/>
      <c r="N20" s="153"/>
      <c r="O20" s="154">
        <f t="shared" si="0"/>
        <v>87</v>
      </c>
      <c r="P20" s="180" t="s">
        <v>254</v>
      </c>
      <c r="Q20" s="155">
        <f t="shared" si="1"/>
        <v>18</v>
      </c>
    </row>
    <row r="21" spans="1:17" ht="15.75" customHeight="1" x14ac:dyDescent="0.3">
      <c r="A21" s="150">
        <v>17</v>
      </c>
      <c r="B21" s="151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4" t="str">
        <f t="shared" si="0"/>
        <v/>
      </c>
      <c r="P21" s="180"/>
      <c r="Q21" s="155">
        <f t="shared" si="1"/>
        <v>0</v>
      </c>
    </row>
    <row r="22" spans="1:17" ht="15.75" customHeight="1" x14ac:dyDescent="0.3">
      <c r="A22" s="150">
        <v>18</v>
      </c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4"/>
      <c r="P22" s="180"/>
      <c r="Q22" s="155">
        <f t="shared" si="1"/>
        <v>0</v>
      </c>
    </row>
    <row r="23" spans="1:17" ht="15.75" customHeight="1" x14ac:dyDescent="0.3">
      <c r="A23" s="150">
        <v>19</v>
      </c>
      <c r="B23" s="15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4"/>
      <c r="P23" s="180"/>
      <c r="Q23" s="155">
        <f t="shared" si="1"/>
        <v>0</v>
      </c>
    </row>
    <row r="24" spans="1:17" ht="15.75" customHeight="1" x14ac:dyDescent="0.3">
      <c r="A24" s="150">
        <v>20</v>
      </c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/>
      <c r="O24" s="154"/>
      <c r="P24" s="182"/>
      <c r="Q24" s="155">
        <f t="shared" si="1"/>
        <v>0</v>
      </c>
    </row>
    <row r="25" spans="1:17" ht="15.75" customHeight="1" x14ac:dyDescent="0.3">
      <c r="A25" s="150">
        <v>21</v>
      </c>
      <c r="B25" s="151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4"/>
      <c r="P25" s="180"/>
      <c r="Q25" s="155">
        <f t="shared" si="1"/>
        <v>0</v>
      </c>
    </row>
    <row r="26" spans="1:17" ht="15.75" customHeight="1" x14ac:dyDescent="0.3">
      <c r="A26" s="150">
        <v>22</v>
      </c>
      <c r="B26" s="151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4"/>
      <c r="P26" s="180"/>
      <c r="Q26" s="155">
        <f t="shared" si="1"/>
        <v>0</v>
      </c>
    </row>
    <row r="27" spans="1:17" ht="15.75" customHeight="1" x14ac:dyDescent="0.3">
      <c r="A27" s="150">
        <v>23</v>
      </c>
      <c r="B27" s="15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4"/>
      <c r="P27" s="182"/>
      <c r="Q27" s="155">
        <f t="shared" si="1"/>
        <v>0</v>
      </c>
    </row>
    <row r="28" spans="1:17" ht="15.75" customHeight="1" x14ac:dyDescent="0.3">
      <c r="A28" s="150">
        <v>24</v>
      </c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3"/>
      <c r="O28" s="154"/>
      <c r="P28" s="180"/>
      <c r="Q28" s="155">
        <f t="shared" si="1"/>
        <v>0</v>
      </c>
    </row>
    <row r="29" spans="1:17" ht="15.75" customHeight="1" x14ac:dyDescent="0.3">
      <c r="A29" s="150">
        <v>25</v>
      </c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154" t="str">
        <f t="shared" ref="O29:O44" si="2">IF(B29="","",SUM(C29:M29)-(N29))</f>
        <v/>
      </c>
      <c r="P29" s="180"/>
      <c r="Q29" s="155">
        <f t="shared" si="1"/>
        <v>0</v>
      </c>
    </row>
    <row r="30" spans="1:17" ht="15.75" customHeight="1" x14ac:dyDescent="0.3">
      <c r="A30" s="150">
        <v>26</v>
      </c>
      <c r="B30" s="151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4" t="str">
        <f t="shared" si="2"/>
        <v/>
      </c>
      <c r="P30" s="180"/>
      <c r="Q30" s="155">
        <f t="shared" si="1"/>
        <v>0</v>
      </c>
    </row>
    <row r="31" spans="1:17" ht="15.75" customHeight="1" x14ac:dyDescent="0.3">
      <c r="A31" s="150">
        <v>27</v>
      </c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  <c r="O31" s="154" t="str">
        <f t="shared" si="2"/>
        <v/>
      </c>
      <c r="P31" s="180"/>
      <c r="Q31" s="155">
        <f t="shared" si="1"/>
        <v>0</v>
      </c>
    </row>
    <row r="32" spans="1:17" ht="15.75" customHeight="1" x14ac:dyDescent="0.3">
      <c r="A32" s="150">
        <v>28</v>
      </c>
      <c r="B32" s="151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4" t="str">
        <f t="shared" si="2"/>
        <v/>
      </c>
      <c r="P32" s="180"/>
      <c r="Q32" s="155">
        <f t="shared" si="1"/>
        <v>0</v>
      </c>
    </row>
    <row r="33" spans="1:17" ht="15.75" customHeight="1" x14ac:dyDescent="0.3">
      <c r="A33" s="150">
        <v>29</v>
      </c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154" t="str">
        <f t="shared" si="2"/>
        <v/>
      </c>
      <c r="P33" s="180"/>
      <c r="Q33" s="155">
        <f t="shared" si="1"/>
        <v>0</v>
      </c>
    </row>
    <row r="34" spans="1:17" ht="15.75" customHeight="1" x14ac:dyDescent="0.3">
      <c r="A34" s="150">
        <v>30</v>
      </c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154" t="str">
        <f t="shared" si="2"/>
        <v/>
      </c>
      <c r="P34" s="180"/>
      <c r="Q34" s="155">
        <f t="shared" si="1"/>
        <v>0</v>
      </c>
    </row>
    <row r="35" spans="1:17" ht="15.75" customHeight="1" x14ac:dyDescent="0.3">
      <c r="A35" s="150">
        <v>31</v>
      </c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154" t="str">
        <f t="shared" si="2"/>
        <v/>
      </c>
      <c r="P35" s="180"/>
      <c r="Q35" s="155">
        <f t="shared" si="1"/>
        <v>0</v>
      </c>
    </row>
    <row r="36" spans="1:17" ht="15.75" customHeight="1" x14ac:dyDescent="0.3">
      <c r="A36" s="150">
        <v>32</v>
      </c>
      <c r="B36" s="151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4" t="str">
        <f t="shared" si="2"/>
        <v/>
      </c>
      <c r="P36" s="180"/>
      <c r="Q36" s="155">
        <f t="shared" si="1"/>
        <v>0</v>
      </c>
    </row>
    <row r="37" spans="1:17" ht="15.75" customHeight="1" x14ac:dyDescent="0.3">
      <c r="A37" s="150"/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154" t="str">
        <f t="shared" si="2"/>
        <v/>
      </c>
      <c r="P37" s="180"/>
      <c r="Q37" s="155">
        <f t="shared" si="1"/>
        <v>0</v>
      </c>
    </row>
    <row r="38" spans="1:17" ht="15.75" customHeight="1" x14ac:dyDescent="0.3">
      <c r="A38" s="150"/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4" t="str">
        <f t="shared" si="2"/>
        <v/>
      </c>
      <c r="P38" s="180"/>
      <c r="Q38" s="155">
        <f t="shared" si="1"/>
        <v>0</v>
      </c>
    </row>
    <row r="39" spans="1:17" ht="15.75" customHeight="1" x14ac:dyDescent="0.3">
      <c r="A39" s="150"/>
      <c r="B39" s="151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4" t="str">
        <f t="shared" si="2"/>
        <v/>
      </c>
      <c r="P39" s="180"/>
      <c r="Q39" s="155">
        <f t="shared" si="1"/>
        <v>0</v>
      </c>
    </row>
    <row r="40" spans="1:17" ht="15.75" customHeight="1" x14ac:dyDescent="0.3">
      <c r="A40" s="150"/>
      <c r="B40" s="151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4" t="str">
        <f t="shared" si="2"/>
        <v/>
      </c>
      <c r="P40" s="180"/>
      <c r="Q40" s="155">
        <f t="shared" si="1"/>
        <v>0</v>
      </c>
    </row>
    <row r="41" spans="1:17" ht="15.75" customHeight="1" x14ac:dyDescent="0.3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3"/>
      <c r="O41" s="154" t="str">
        <f t="shared" si="2"/>
        <v/>
      </c>
      <c r="P41" s="180"/>
      <c r="Q41" s="155">
        <f t="shared" si="1"/>
        <v>0</v>
      </c>
    </row>
    <row r="42" spans="1:17" ht="15.75" customHeight="1" x14ac:dyDescent="0.3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4" t="str">
        <f t="shared" si="2"/>
        <v/>
      </c>
      <c r="P42" s="180"/>
      <c r="Q42" s="155">
        <f t="shared" si="1"/>
        <v>0</v>
      </c>
    </row>
    <row r="43" spans="1:17" ht="15.75" customHeight="1" x14ac:dyDescent="0.3">
      <c r="A43" s="150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4" t="str">
        <f t="shared" si="2"/>
        <v/>
      </c>
      <c r="P43" s="180"/>
      <c r="Q43" s="155">
        <f t="shared" si="1"/>
        <v>0</v>
      </c>
    </row>
    <row r="44" spans="1:17" ht="15.75" customHeight="1" x14ac:dyDescent="0.3">
      <c r="A44" s="150"/>
      <c r="B44" s="151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4" t="str">
        <f t="shared" si="2"/>
        <v/>
      </c>
      <c r="P44" s="180"/>
      <c r="Q44" s="155">
        <f t="shared" si="1"/>
        <v>0</v>
      </c>
    </row>
  </sheetData>
  <mergeCells count="9"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32"/>
  <sheetViews>
    <sheetView zoomScale="90" zoomScaleNormal="90" workbookViewId="0">
      <pane ySplit="2" topLeftCell="A3" activePane="bottomLeft" state="frozen"/>
      <selection pane="bottomLeft" activeCell="D19" sqref="D19:D20"/>
    </sheetView>
  </sheetViews>
  <sheetFormatPr defaultColWidth="9.109375" defaultRowHeight="16.5" customHeight="1" x14ac:dyDescent="0.3"/>
  <cols>
    <col min="1" max="1" width="11.6640625" style="85" customWidth="1"/>
    <col min="2" max="2" width="11.6640625" style="86" customWidth="1"/>
    <col min="3" max="3" width="30.88671875" style="127" customWidth="1"/>
    <col min="4" max="4" width="6.109375" style="125" customWidth="1"/>
    <col min="5" max="5" width="7.33203125" style="119" bestFit="1" customWidth="1"/>
    <col min="6" max="6" width="4.5546875" style="83" bestFit="1" customWidth="1"/>
    <col min="7" max="17" width="4.6640625" style="83" customWidth="1"/>
    <col min="18" max="18" width="5.44140625" style="120" customWidth="1"/>
    <col min="19" max="19" width="5.88671875" style="123" bestFit="1" customWidth="1"/>
    <col min="20" max="20" width="7.6640625" style="82" customWidth="1"/>
    <col min="21" max="21" width="11.109375" style="85" customWidth="1"/>
    <col min="22" max="22" width="5.6640625" style="85" customWidth="1"/>
    <col min="23" max="16384" width="9.109375" style="84"/>
  </cols>
  <sheetData>
    <row r="1" spans="1:24" s="47" customFormat="1" ht="30" x14ac:dyDescent="0.2">
      <c r="A1" s="263" t="s">
        <v>41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78"/>
    </row>
    <row r="2" spans="1:24" s="44" customFormat="1" ht="15.75" customHeight="1" x14ac:dyDescent="0.25">
      <c r="A2" s="41" t="s">
        <v>96</v>
      </c>
      <c r="B2" s="105" t="s">
        <v>97</v>
      </c>
      <c r="C2" s="126" t="s">
        <v>98</v>
      </c>
      <c r="D2" s="124" t="s">
        <v>0</v>
      </c>
      <c r="E2" s="115" t="s">
        <v>1</v>
      </c>
      <c r="F2" s="99" t="s">
        <v>2</v>
      </c>
      <c r="G2" s="103" t="s">
        <v>3</v>
      </c>
      <c r="H2" s="103" t="s">
        <v>4</v>
      </c>
      <c r="I2" s="103" t="s">
        <v>5</v>
      </c>
      <c r="J2" s="103" t="s">
        <v>25</v>
      </c>
      <c r="K2" s="103" t="s">
        <v>26</v>
      </c>
      <c r="L2" s="103" t="s">
        <v>27</v>
      </c>
      <c r="M2" s="103" t="s">
        <v>28</v>
      </c>
      <c r="N2" s="103" t="s">
        <v>29</v>
      </c>
      <c r="O2" s="103" t="s">
        <v>11</v>
      </c>
      <c r="P2" s="103" t="s">
        <v>12</v>
      </c>
      <c r="Q2" s="103" t="s">
        <v>13</v>
      </c>
      <c r="R2" s="104" t="s">
        <v>14</v>
      </c>
      <c r="S2" s="135" t="s">
        <v>15</v>
      </c>
      <c r="T2" s="107" t="s">
        <v>16</v>
      </c>
      <c r="U2" s="143" t="s">
        <v>17</v>
      </c>
      <c r="V2" s="44" t="s">
        <v>18</v>
      </c>
      <c r="W2" s="43"/>
      <c r="X2" s="43"/>
    </row>
    <row r="3" spans="1:24" s="47" customFormat="1" ht="16.5" customHeight="1" x14ac:dyDescent="0.3">
      <c r="A3" s="243">
        <v>41</v>
      </c>
      <c r="B3" s="276">
        <v>22</v>
      </c>
      <c r="C3" s="270" t="s">
        <v>181</v>
      </c>
      <c r="D3" s="268" t="s">
        <v>182</v>
      </c>
      <c r="E3" s="116">
        <v>34</v>
      </c>
      <c r="F3" s="117" t="s">
        <v>30</v>
      </c>
      <c r="G3" s="93">
        <v>24</v>
      </c>
      <c r="H3" s="93">
        <v>12</v>
      </c>
      <c r="I3" s="93">
        <v>7</v>
      </c>
      <c r="J3" s="93">
        <v>9</v>
      </c>
      <c r="K3" s="93">
        <v>11</v>
      </c>
      <c r="L3" s="93">
        <v>15</v>
      </c>
      <c r="M3" s="93">
        <v>9</v>
      </c>
      <c r="N3" s="93">
        <v>10</v>
      </c>
      <c r="O3" s="93">
        <v>10</v>
      </c>
      <c r="P3" s="93">
        <v>12</v>
      </c>
      <c r="Q3" s="93">
        <v>3</v>
      </c>
      <c r="R3" s="94"/>
      <c r="S3" s="121">
        <f t="shared" ref="S3:S34" si="0">IF(E3="","",SUM(G3:Q3)-(R3))</f>
        <v>122</v>
      </c>
      <c r="T3" s="149">
        <v>1</v>
      </c>
      <c r="U3" s="272">
        <v>1</v>
      </c>
      <c r="V3" s="88">
        <f t="shared" ref="V3:V34" si="1">SUM(G3:I3)</f>
        <v>43</v>
      </c>
      <c r="W3" s="89" t="s">
        <v>31</v>
      </c>
    </row>
    <row r="4" spans="1:24" s="47" customFormat="1" ht="16.5" customHeight="1" x14ac:dyDescent="0.3">
      <c r="A4" s="245"/>
      <c r="B4" s="277"/>
      <c r="C4" s="271"/>
      <c r="D4" s="254"/>
      <c r="E4" s="116">
        <v>50</v>
      </c>
      <c r="F4" s="118" t="s">
        <v>32</v>
      </c>
      <c r="G4" s="96">
        <v>21</v>
      </c>
      <c r="H4" s="96">
        <v>13</v>
      </c>
      <c r="I4" s="96">
        <v>9</v>
      </c>
      <c r="J4" s="96">
        <v>9</v>
      </c>
      <c r="K4" s="96">
        <v>11</v>
      </c>
      <c r="L4" s="96">
        <v>15</v>
      </c>
      <c r="M4" s="96">
        <v>9</v>
      </c>
      <c r="N4" s="96">
        <v>9</v>
      </c>
      <c r="O4" s="96">
        <v>9</v>
      </c>
      <c r="P4" s="96">
        <v>12</v>
      </c>
      <c r="Q4" s="96">
        <v>3</v>
      </c>
      <c r="R4" s="97"/>
      <c r="S4" s="122">
        <f t="shared" si="0"/>
        <v>120</v>
      </c>
      <c r="T4" s="141">
        <f>IF(E3="",0,(SUM(S3+S4+T3)))</f>
        <v>243</v>
      </c>
      <c r="U4" s="273"/>
      <c r="V4" s="90">
        <f t="shared" si="1"/>
        <v>43</v>
      </c>
      <c r="W4" s="91">
        <f>SUM(V3:V4)</f>
        <v>86</v>
      </c>
    </row>
    <row r="5" spans="1:24" s="47" customFormat="1" ht="16.5" customHeight="1" x14ac:dyDescent="0.3">
      <c r="A5" s="243">
        <v>28</v>
      </c>
      <c r="B5" s="274">
        <v>20</v>
      </c>
      <c r="C5" s="270" t="s">
        <v>179</v>
      </c>
      <c r="D5" s="268" t="s">
        <v>180</v>
      </c>
      <c r="E5" s="116">
        <v>5</v>
      </c>
      <c r="F5" s="117" t="s">
        <v>30</v>
      </c>
      <c r="G5" s="93">
        <v>22</v>
      </c>
      <c r="H5" s="93">
        <v>12</v>
      </c>
      <c r="I5" s="93">
        <v>7</v>
      </c>
      <c r="J5" s="93">
        <v>9</v>
      </c>
      <c r="K5" s="93">
        <v>10</v>
      </c>
      <c r="L5" s="93">
        <v>15</v>
      </c>
      <c r="M5" s="93">
        <v>9</v>
      </c>
      <c r="N5" s="93">
        <v>9</v>
      </c>
      <c r="O5" s="93">
        <v>12</v>
      </c>
      <c r="P5" s="93">
        <v>10</v>
      </c>
      <c r="Q5" s="93">
        <v>3</v>
      </c>
      <c r="R5" s="94"/>
      <c r="S5" s="121">
        <f t="shared" si="0"/>
        <v>118</v>
      </c>
      <c r="T5" s="149">
        <v>1</v>
      </c>
      <c r="U5" s="272">
        <v>2</v>
      </c>
      <c r="V5" s="88">
        <f t="shared" si="1"/>
        <v>41</v>
      </c>
      <c r="W5" s="89" t="s">
        <v>31</v>
      </c>
    </row>
    <row r="6" spans="1:24" s="47" customFormat="1" ht="16.5" customHeight="1" x14ac:dyDescent="0.3">
      <c r="A6" s="245"/>
      <c r="B6" s="275"/>
      <c r="C6" s="271"/>
      <c r="D6" s="254"/>
      <c r="E6" s="116">
        <v>44</v>
      </c>
      <c r="F6" s="118" t="s">
        <v>32</v>
      </c>
      <c r="G6" s="96">
        <v>24</v>
      </c>
      <c r="H6" s="96">
        <v>12</v>
      </c>
      <c r="I6" s="96">
        <v>7</v>
      </c>
      <c r="J6" s="96">
        <v>10</v>
      </c>
      <c r="K6" s="96">
        <v>10</v>
      </c>
      <c r="L6" s="96">
        <v>15</v>
      </c>
      <c r="M6" s="96">
        <v>9</v>
      </c>
      <c r="N6" s="96">
        <v>9</v>
      </c>
      <c r="O6" s="96">
        <v>11</v>
      </c>
      <c r="P6" s="96">
        <v>12</v>
      </c>
      <c r="Q6" s="96">
        <v>3</v>
      </c>
      <c r="R6" s="97"/>
      <c r="S6" s="122">
        <f t="shared" si="0"/>
        <v>122</v>
      </c>
      <c r="T6" s="141">
        <f>IF(E5="",0,(SUM(S5+S6+T5)))</f>
        <v>241</v>
      </c>
      <c r="U6" s="273"/>
      <c r="V6" s="90">
        <f t="shared" si="1"/>
        <v>43</v>
      </c>
      <c r="W6" s="91">
        <f>SUM(V5:V6)</f>
        <v>84</v>
      </c>
    </row>
    <row r="7" spans="1:24" s="47" customFormat="1" ht="16.5" customHeight="1" x14ac:dyDescent="0.3">
      <c r="A7" s="243">
        <v>27</v>
      </c>
      <c r="B7" s="276">
        <v>20</v>
      </c>
      <c r="C7" s="270" t="s">
        <v>179</v>
      </c>
      <c r="D7" s="268" t="s">
        <v>180</v>
      </c>
      <c r="E7" s="116">
        <v>59</v>
      </c>
      <c r="F7" s="117" t="s">
        <v>30</v>
      </c>
      <c r="G7" s="93">
        <v>23</v>
      </c>
      <c r="H7" s="93">
        <v>12</v>
      </c>
      <c r="I7" s="93">
        <v>7</v>
      </c>
      <c r="J7" s="93">
        <v>9</v>
      </c>
      <c r="K7" s="93">
        <v>13</v>
      </c>
      <c r="L7" s="93">
        <v>15</v>
      </c>
      <c r="M7" s="93">
        <v>9</v>
      </c>
      <c r="N7" s="93">
        <v>9</v>
      </c>
      <c r="O7" s="93">
        <v>9</v>
      </c>
      <c r="P7" s="93">
        <v>12</v>
      </c>
      <c r="Q7" s="93">
        <v>3</v>
      </c>
      <c r="R7" s="94"/>
      <c r="S7" s="121">
        <f t="shared" si="0"/>
        <v>121</v>
      </c>
      <c r="T7" s="149">
        <v>1</v>
      </c>
      <c r="U7" s="279" t="s">
        <v>297</v>
      </c>
      <c r="V7" s="88">
        <f t="shared" si="1"/>
        <v>42</v>
      </c>
      <c r="W7" s="89" t="s">
        <v>31</v>
      </c>
    </row>
    <row r="8" spans="1:24" s="47" customFormat="1" ht="16.5" customHeight="1" x14ac:dyDescent="0.3">
      <c r="A8" s="245"/>
      <c r="B8" s="277"/>
      <c r="C8" s="271"/>
      <c r="D8" s="254"/>
      <c r="E8" s="116">
        <v>4</v>
      </c>
      <c r="F8" s="118" t="s">
        <v>32</v>
      </c>
      <c r="G8" s="96">
        <v>23</v>
      </c>
      <c r="H8" s="96">
        <v>12</v>
      </c>
      <c r="I8" s="96">
        <v>6</v>
      </c>
      <c r="J8" s="96">
        <v>9</v>
      </c>
      <c r="K8" s="96">
        <v>10</v>
      </c>
      <c r="L8" s="96">
        <v>15</v>
      </c>
      <c r="M8" s="96">
        <v>9</v>
      </c>
      <c r="N8" s="96">
        <v>9</v>
      </c>
      <c r="O8" s="96">
        <v>11</v>
      </c>
      <c r="P8" s="96">
        <v>9</v>
      </c>
      <c r="Q8" s="96">
        <v>3</v>
      </c>
      <c r="R8" s="97"/>
      <c r="S8" s="122">
        <f t="shared" si="0"/>
        <v>116</v>
      </c>
      <c r="T8" s="141">
        <f>IF(E7="",0,(SUM(S7+S8+T7)))</f>
        <v>238</v>
      </c>
      <c r="U8" s="280"/>
      <c r="V8" s="90">
        <f t="shared" si="1"/>
        <v>41</v>
      </c>
      <c r="W8" s="91">
        <f>SUM(V7:V8)</f>
        <v>83</v>
      </c>
    </row>
    <row r="9" spans="1:24" s="47" customFormat="1" ht="16.5" customHeight="1" x14ac:dyDescent="0.3">
      <c r="A9" s="243">
        <v>42</v>
      </c>
      <c r="B9" s="274">
        <v>22</v>
      </c>
      <c r="C9" s="270" t="s">
        <v>181</v>
      </c>
      <c r="D9" s="268" t="s">
        <v>182</v>
      </c>
      <c r="E9" s="116">
        <v>186</v>
      </c>
      <c r="F9" s="117" t="s">
        <v>30</v>
      </c>
      <c r="G9" s="93">
        <v>18</v>
      </c>
      <c r="H9" s="93">
        <v>13</v>
      </c>
      <c r="I9" s="93">
        <v>6</v>
      </c>
      <c r="J9" s="93">
        <v>9</v>
      </c>
      <c r="K9" s="93">
        <v>9</v>
      </c>
      <c r="L9" s="93">
        <v>15</v>
      </c>
      <c r="M9" s="93">
        <v>9</v>
      </c>
      <c r="N9" s="93">
        <v>9</v>
      </c>
      <c r="O9" s="93">
        <v>9</v>
      </c>
      <c r="P9" s="93">
        <v>12</v>
      </c>
      <c r="Q9" s="93">
        <v>1</v>
      </c>
      <c r="R9" s="94"/>
      <c r="S9" s="121">
        <f t="shared" si="0"/>
        <v>110</v>
      </c>
      <c r="T9" s="87"/>
      <c r="U9" s="279" t="s">
        <v>297</v>
      </c>
      <c r="V9" s="88">
        <f t="shared" si="1"/>
        <v>37</v>
      </c>
      <c r="W9" s="89" t="s">
        <v>31</v>
      </c>
    </row>
    <row r="10" spans="1:24" s="47" customFormat="1" ht="16.5" customHeight="1" x14ac:dyDescent="0.3">
      <c r="A10" s="245"/>
      <c r="B10" s="275"/>
      <c r="C10" s="271"/>
      <c r="D10" s="254"/>
      <c r="E10" s="116">
        <v>158</v>
      </c>
      <c r="F10" s="118" t="s">
        <v>32</v>
      </c>
      <c r="G10" s="96">
        <v>24</v>
      </c>
      <c r="H10" s="96">
        <v>15</v>
      </c>
      <c r="I10" s="96">
        <v>9</v>
      </c>
      <c r="J10" s="96">
        <v>9</v>
      </c>
      <c r="K10" s="96">
        <v>11</v>
      </c>
      <c r="L10" s="96">
        <v>15</v>
      </c>
      <c r="M10" s="96">
        <v>9</v>
      </c>
      <c r="N10" s="96">
        <v>9</v>
      </c>
      <c r="O10" s="96">
        <v>9</v>
      </c>
      <c r="P10" s="96">
        <v>12</v>
      </c>
      <c r="Q10" s="96">
        <v>3</v>
      </c>
      <c r="R10" s="97"/>
      <c r="S10" s="122">
        <f t="shared" si="0"/>
        <v>125</v>
      </c>
      <c r="T10" s="141">
        <f>IF(E9="",0,(SUM(S9+S10+T9)))</f>
        <v>235</v>
      </c>
      <c r="U10" s="280"/>
      <c r="V10" s="90">
        <f t="shared" si="1"/>
        <v>48</v>
      </c>
      <c r="W10" s="91">
        <f>SUM(V9:V10)</f>
        <v>85</v>
      </c>
    </row>
    <row r="11" spans="1:24" s="47" customFormat="1" ht="16.5" customHeight="1" x14ac:dyDescent="0.3">
      <c r="A11" s="243">
        <v>37</v>
      </c>
      <c r="B11" s="276">
        <v>18</v>
      </c>
      <c r="C11" s="270" t="s">
        <v>139</v>
      </c>
      <c r="D11" s="268" t="s">
        <v>140</v>
      </c>
      <c r="E11" s="116">
        <v>55</v>
      </c>
      <c r="F11" s="117" t="s">
        <v>30</v>
      </c>
      <c r="G11" s="93">
        <v>19</v>
      </c>
      <c r="H11" s="93">
        <v>15</v>
      </c>
      <c r="I11" s="93">
        <v>6</v>
      </c>
      <c r="J11" s="93">
        <v>9</v>
      </c>
      <c r="K11" s="93">
        <v>10</v>
      </c>
      <c r="L11" s="93">
        <v>13</v>
      </c>
      <c r="M11" s="93">
        <v>9</v>
      </c>
      <c r="N11" s="93">
        <v>10</v>
      </c>
      <c r="O11" s="93">
        <v>9</v>
      </c>
      <c r="P11" s="93">
        <v>12</v>
      </c>
      <c r="Q11" s="93">
        <v>1</v>
      </c>
      <c r="R11" s="94"/>
      <c r="S11" s="121">
        <f t="shared" si="0"/>
        <v>113</v>
      </c>
      <c r="T11" s="160">
        <v>1</v>
      </c>
      <c r="U11" s="272">
        <v>3</v>
      </c>
      <c r="V11" s="88">
        <f t="shared" si="1"/>
        <v>40</v>
      </c>
      <c r="W11" s="89" t="s">
        <v>31</v>
      </c>
    </row>
    <row r="12" spans="1:24" s="47" customFormat="1" ht="16.5" customHeight="1" x14ac:dyDescent="0.3">
      <c r="A12" s="245"/>
      <c r="B12" s="277"/>
      <c r="C12" s="271"/>
      <c r="D12" s="254"/>
      <c r="E12" s="116">
        <v>36</v>
      </c>
      <c r="F12" s="118" t="s">
        <v>32</v>
      </c>
      <c r="G12" s="96">
        <v>19</v>
      </c>
      <c r="H12" s="96">
        <v>15</v>
      </c>
      <c r="I12" s="96">
        <v>8</v>
      </c>
      <c r="J12" s="96">
        <v>9</v>
      </c>
      <c r="K12" s="96">
        <v>10</v>
      </c>
      <c r="L12" s="96">
        <v>13</v>
      </c>
      <c r="M12" s="96">
        <v>9</v>
      </c>
      <c r="N12" s="96">
        <v>9</v>
      </c>
      <c r="O12" s="96">
        <v>12</v>
      </c>
      <c r="P12" s="96">
        <v>12</v>
      </c>
      <c r="Q12" s="96">
        <v>1</v>
      </c>
      <c r="R12" s="97"/>
      <c r="S12" s="122">
        <f t="shared" si="0"/>
        <v>117</v>
      </c>
      <c r="T12" s="141">
        <f>IF(E11="",0,(SUM(S11+S12+T11)))</f>
        <v>231</v>
      </c>
      <c r="U12" s="273"/>
      <c r="V12" s="90">
        <f t="shared" si="1"/>
        <v>42</v>
      </c>
      <c r="W12" s="91">
        <f>SUM(V11:V12)</f>
        <v>82</v>
      </c>
    </row>
    <row r="13" spans="1:24" s="47" customFormat="1" ht="16.5" customHeight="1" x14ac:dyDescent="0.3">
      <c r="A13" s="243">
        <v>17</v>
      </c>
      <c r="B13" s="276">
        <v>7</v>
      </c>
      <c r="C13" s="270" t="s">
        <v>167</v>
      </c>
      <c r="D13" s="268" t="s">
        <v>168</v>
      </c>
      <c r="E13" s="116">
        <v>14</v>
      </c>
      <c r="F13" s="117" t="s">
        <v>30</v>
      </c>
      <c r="G13" s="93">
        <v>20</v>
      </c>
      <c r="H13" s="93">
        <v>9</v>
      </c>
      <c r="I13" s="93">
        <v>6</v>
      </c>
      <c r="J13" s="93">
        <v>9</v>
      </c>
      <c r="K13" s="93">
        <v>10</v>
      </c>
      <c r="L13" s="93">
        <v>14</v>
      </c>
      <c r="M13" s="93">
        <v>9</v>
      </c>
      <c r="N13" s="93">
        <v>9</v>
      </c>
      <c r="O13" s="93">
        <v>9</v>
      </c>
      <c r="P13" s="93">
        <v>12</v>
      </c>
      <c r="Q13" s="93">
        <v>2</v>
      </c>
      <c r="R13" s="94"/>
      <c r="S13" s="121">
        <f t="shared" si="0"/>
        <v>109</v>
      </c>
      <c r="T13" s="87"/>
      <c r="U13" s="272">
        <v>4</v>
      </c>
      <c r="V13" s="88">
        <f t="shared" si="1"/>
        <v>35</v>
      </c>
      <c r="W13" s="89" t="s">
        <v>31</v>
      </c>
    </row>
    <row r="14" spans="1:24" s="47" customFormat="1" ht="16.5" customHeight="1" x14ac:dyDescent="0.3">
      <c r="A14" s="245"/>
      <c r="B14" s="277"/>
      <c r="C14" s="271"/>
      <c r="D14" s="254"/>
      <c r="E14" s="116">
        <v>13</v>
      </c>
      <c r="F14" s="118" t="s">
        <v>32</v>
      </c>
      <c r="G14" s="96">
        <v>20</v>
      </c>
      <c r="H14" s="96">
        <v>10</v>
      </c>
      <c r="I14" s="96">
        <v>6</v>
      </c>
      <c r="J14" s="96">
        <v>9</v>
      </c>
      <c r="K14" s="96">
        <v>9</v>
      </c>
      <c r="L14" s="96">
        <v>15</v>
      </c>
      <c r="M14" s="96">
        <v>12</v>
      </c>
      <c r="N14" s="96">
        <v>12</v>
      </c>
      <c r="O14" s="96">
        <v>9</v>
      </c>
      <c r="P14" s="96">
        <v>9</v>
      </c>
      <c r="Q14" s="96">
        <v>2</v>
      </c>
      <c r="R14" s="97"/>
      <c r="S14" s="122">
        <f t="shared" si="0"/>
        <v>113</v>
      </c>
      <c r="T14" s="141">
        <f>IF(E13="",0,(SUM(S13+S14)))</f>
        <v>222</v>
      </c>
      <c r="U14" s="273"/>
      <c r="V14" s="90">
        <f t="shared" si="1"/>
        <v>36</v>
      </c>
      <c r="W14" s="91">
        <f>SUM(V13:V14)</f>
        <v>71</v>
      </c>
    </row>
    <row r="15" spans="1:24" s="47" customFormat="1" ht="16.5" customHeight="1" x14ac:dyDescent="0.3">
      <c r="A15" s="243">
        <v>35</v>
      </c>
      <c r="B15" s="276">
        <v>14</v>
      </c>
      <c r="C15" s="270" t="s">
        <v>175</v>
      </c>
      <c r="D15" s="268" t="s">
        <v>176</v>
      </c>
      <c r="E15" s="116">
        <v>135</v>
      </c>
      <c r="F15" s="117" t="s">
        <v>30</v>
      </c>
      <c r="G15" s="93">
        <v>18</v>
      </c>
      <c r="H15" s="93">
        <v>12</v>
      </c>
      <c r="I15" s="93">
        <v>6</v>
      </c>
      <c r="J15" s="93">
        <v>9</v>
      </c>
      <c r="K15" s="93">
        <v>9</v>
      </c>
      <c r="L15" s="93">
        <v>15</v>
      </c>
      <c r="M15" s="93">
        <v>9</v>
      </c>
      <c r="N15" s="93">
        <v>9</v>
      </c>
      <c r="O15" s="93">
        <v>12</v>
      </c>
      <c r="P15" s="93">
        <v>12</v>
      </c>
      <c r="Q15" s="93">
        <v>2</v>
      </c>
      <c r="R15" s="94"/>
      <c r="S15" s="121">
        <f t="shared" si="0"/>
        <v>113</v>
      </c>
      <c r="T15" s="87"/>
      <c r="U15" s="272">
        <v>5</v>
      </c>
      <c r="V15" s="88">
        <f t="shared" si="1"/>
        <v>36</v>
      </c>
      <c r="W15" s="89" t="s">
        <v>31</v>
      </c>
    </row>
    <row r="16" spans="1:24" s="47" customFormat="1" ht="16.5" customHeight="1" x14ac:dyDescent="0.3">
      <c r="A16" s="245"/>
      <c r="B16" s="277"/>
      <c r="C16" s="271"/>
      <c r="D16" s="254"/>
      <c r="E16" s="116">
        <v>136</v>
      </c>
      <c r="F16" s="118" t="s">
        <v>32</v>
      </c>
      <c r="G16" s="96">
        <v>17</v>
      </c>
      <c r="H16" s="96">
        <v>13</v>
      </c>
      <c r="I16" s="96">
        <v>6</v>
      </c>
      <c r="J16" s="96">
        <v>9</v>
      </c>
      <c r="K16" s="96">
        <v>0</v>
      </c>
      <c r="L16" s="96">
        <v>15</v>
      </c>
      <c r="M16" s="96">
        <v>9</v>
      </c>
      <c r="N16" s="96">
        <v>9</v>
      </c>
      <c r="O16" s="96">
        <v>12</v>
      </c>
      <c r="P16" s="96">
        <v>12</v>
      </c>
      <c r="Q16" s="96">
        <v>0</v>
      </c>
      <c r="R16" s="97"/>
      <c r="S16" s="122">
        <f t="shared" si="0"/>
        <v>102</v>
      </c>
      <c r="T16" s="141">
        <f>IF(E15="",0,(SUM(S15+S16)))</f>
        <v>215</v>
      </c>
      <c r="U16" s="273"/>
      <c r="V16" s="90">
        <f t="shared" si="1"/>
        <v>36</v>
      </c>
      <c r="W16" s="91">
        <f>SUM(V15:V16)</f>
        <v>72</v>
      </c>
    </row>
    <row r="17" spans="1:23" s="47" customFormat="1" ht="19.5" customHeight="1" x14ac:dyDescent="0.3">
      <c r="A17" s="243">
        <v>26</v>
      </c>
      <c r="B17" s="274">
        <v>2</v>
      </c>
      <c r="C17" s="270" t="s">
        <v>151</v>
      </c>
      <c r="D17" s="268" t="s">
        <v>152</v>
      </c>
      <c r="E17" s="116">
        <v>22</v>
      </c>
      <c r="F17" s="117" t="s">
        <v>30</v>
      </c>
      <c r="G17" s="93">
        <v>21</v>
      </c>
      <c r="H17" s="93">
        <v>11</v>
      </c>
      <c r="I17" s="93">
        <v>6</v>
      </c>
      <c r="J17" s="93">
        <v>9</v>
      </c>
      <c r="K17" s="93">
        <v>9</v>
      </c>
      <c r="L17" s="93">
        <v>15</v>
      </c>
      <c r="M17" s="93">
        <v>11</v>
      </c>
      <c r="N17" s="93">
        <v>9</v>
      </c>
      <c r="O17" s="93">
        <v>9</v>
      </c>
      <c r="P17" s="93">
        <v>9</v>
      </c>
      <c r="Q17" s="93">
        <v>1</v>
      </c>
      <c r="R17" s="94"/>
      <c r="S17" s="121">
        <f t="shared" si="0"/>
        <v>110</v>
      </c>
      <c r="T17" s="87"/>
      <c r="U17" s="272"/>
      <c r="V17" s="88">
        <f t="shared" si="1"/>
        <v>38</v>
      </c>
      <c r="W17" s="89" t="s">
        <v>31</v>
      </c>
    </row>
    <row r="18" spans="1:23" s="47" customFormat="1" ht="16.5" customHeight="1" x14ac:dyDescent="0.3">
      <c r="A18" s="245"/>
      <c r="B18" s="275"/>
      <c r="C18" s="271"/>
      <c r="D18" s="254"/>
      <c r="E18" s="116">
        <v>73</v>
      </c>
      <c r="F18" s="118" t="s">
        <v>32</v>
      </c>
      <c r="G18" s="96">
        <v>17</v>
      </c>
      <c r="H18" s="96">
        <v>9</v>
      </c>
      <c r="I18" s="96">
        <v>7</v>
      </c>
      <c r="J18" s="96">
        <v>9</v>
      </c>
      <c r="K18" s="96">
        <v>9</v>
      </c>
      <c r="L18" s="96">
        <v>13</v>
      </c>
      <c r="M18" s="96">
        <v>9</v>
      </c>
      <c r="N18" s="96">
        <v>10</v>
      </c>
      <c r="O18" s="96">
        <v>9</v>
      </c>
      <c r="P18" s="96">
        <v>9</v>
      </c>
      <c r="Q18" s="96"/>
      <c r="R18" s="97"/>
      <c r="S18" s="122">
        <f t="shared" si="0"/>
        <v>101</v>
      </c>
      <c r="T18" s="142">
        <f>IF(E17="",0,(SUM(S17+S18)))</f>
        <v>211</v>
      </c>
      <c r="U18" s="273"/>
      <c r="V18" s="90">
        <f t="shared" si="1"/>
        <v>33</v>
      </c>
      <c r="W18" s="91">
        <f>SUM(V17:V18)</f>
        <v>71</v>
      </c>
    </row>
    <row r="19" spans="1:23" ht="16.5" customHeight="1" x14ac:dyDescent="0.3">
      <c r="A19" s="276">
        <v>64</v>
      </c>
      <c r="B19" s="276">
        <v>31</v>
      </c>
      <c r="C19" s="270" t="s">
        <v>264</v>
      </c>
      <c r="D19" s="268" t="s">
        <v>265</v>
      </c>
      <c r="E19" s="116">
        <v>81</v>
      </c>
      <c r="F19" s="117" t="s">
        <v>30</v>
      </c>
      <c r="G19" s="93">
        <v>21</v>
      </c>
      <c r="H19" s="93">
        <v>12</v>
      </c>
      <c r="I19" s="93">
        <v>0</v>
      </c>
      <c r="J19" s="93">
        <v>9</v>
      </c>
      <c r="K19" s="93">
        <v>10</v>
      </c>
      <c r="L19" s="93">
        <v>15</v>
      </c>
      <c r="M19" s="93">
        <v>9</v>
      </c>
      <c r="N19" s="93">
        <v>9</v>
      </c>
      <c r="O19" s="93">
        <v>10</v>
      </c>
      <c r="P19" s="93">
        <v>9</v>
      </c>
      <c r="Q19" s="93"/>
      <c r="R19" s="94"/>
      <c r="S19" s="121">
        <f t="shared" si="0"/>
        <v>104</v>
      </c>
      <c r="T19" s="87"/>
      <c r="U19" s="272"/>
      <c r="V19" s="88">
        <f t="shared" si="1"/>
        <v>33</v>
      </c>
      <c r="W19" s="89" t="s">
        <v>31</v>
      </c>
    </row>
    <row r="20" spans="1:23" ht="16.5" customHeight="1" x14ac:dyDescent="0.3">
      <c r="A20" s="277"/>
      <c r="B20" s="277"/>
      <c r="C20" s="271"/>
      <c r="D20" s="254"/>
      <c r="E20" s="116">
        <v>80</v>
      </c>
      <c r="F20" s="118" t="s">
        <v>32</v>
      </c>
      <c r="G20" s="96">
        <v>17</v>
      </c>
      <c r="H20" s="96">
        <v>10</v>
      </c>
      <c r="I20" s="96">
        <v>6</v>
      </c>
      <c r="J20" s="96">
        <v>9</v>
      </c>
      <c r="K20" s="96">
        <v>11</v>
      </c>
      <c r="L20" s="96">
        <v>15</v>
      </c>
      <c r="M20" s="96">
        <v>9</v>
      </c>
      <c r="N20" s="96">
        <v>9</v>
      </c>
      <c r="O20" s="96">
        <v>9</v>
      </c>
      <c r="P20" s="96">
        <v>10</v>
      </c>
      <c r="Q20" s="96">
        <v>1</v>
      </c>
      <c r="R20" s="97"/>
      <c r="S20" s="122">
        <f t="shared" si="0"/>
        <v>106</v>
      </c>
      <c r="T20" s="141">
        <f>IF(E19="",0,(SUM(S19+S20)))</f>
        <v>210</v>
      </c>
      <c r="U20" s="273"/>
      <c r="V20" s="90">
        <f t="shared" si="1"/>
        <v>33</v>
      </c>
      <c r="W20" s="91">
        <f>SUM(V19:V20)</f>
        <v>66</v>
      </c>
    </row>
    <row r="21" spans="1:23" s="47" customFormat="1" ht="16.5" customHeight="1" x14ac:dyDescent="0.3">
      <c r="A21" s="243">
        <v>40</v>
      </c>
      <c r="B21" s="274">
        <v>21</v>
      </c>
      <c r="C21" s="270" t="s">
        <v>121</v>
      </c>
      <c r="D21" s="268" t="s">
        <v>122</v>
      </c>
      <c r="E21" s="116">
        <v>46</v>
      </c>
      <c r="F21" s="117" t="s">
        <v>30</v>
      </c>
      <c r="G21" s="93">
        <v>17</v>
      </c>
      <c r="H21" s="93">
        <v>11</v>
      </c>
      <c r="I21" s="93">
        <v>6</v>
      </c>
      <c r="J21" s="93">
        <v>9</v>
      </c>
      <c r="K21" s="93">
        <v>9</v>
      </c>
      <c r="L21" s="93">
        <v>12</v>
      </c>
      <c r="M21" s="93">
        <v>9</v>
      </c>
      <c r="N21" s="93">
        <v>9</v>
      </c>
      <c r="O21" s="93">
        <v>10</v>
      </c>
      <c r="P21" s="93">
        <v>12</v>
      </c>
      <c r="Q21" s="93">
        <v>1</v>
      </c>
      <c r="R21" s="94"/>
      <c r="S21" s="121">
        <f t="shared" si="0"/>
        <v>105</v>
      </c>
      <c r="T21" s="87"/>
      <c r="U21" s="272"/>
      <c r="V21" s="88">
        <f t="shared" si="1"/>
        <v>34</v>
      </c>
      <c r="W21" s="89" t="s">
        <v>31</v>
      </c>
    </row>
    <row r="22" spans="1:23" s="47" customFormat="1" ht="16.5" customHeight="1" x14ac:dyDescent="0.3">
      <c r="A22" s="245"/>
      <c r="B22" s="275"/>
      <c r="C22" s="271"/>
      <c r="D22" s="254"/>
      <c r="E22" s="116">
        <v>39</v>
      </c>
      <c r="F22" s="118" t="s">
        <v>32</v>
      </c>
      <c r="G22" s="96">
        <v>16</v>
      </c>
      <c r="H22" s="96">
        <v>11</v>
      </c>
      <c r="I22" s="96">
        <v>6</v>
      </c>
      <c r="J22" s="96">
        <v>9</v>
      </c>
      <c r="K22" s="96">
        <v>9</v>
      </c>
      <c r="L22" s="96">
        <v>12</v>
      </c>
      <c r="M22" s="96">
        <v>9</v>
      </c>
      <c r="N22" s="96">
        <v>9</v>
      </c>
      <c r="O22" s="96">
        <v>9</v>
      </c>
      <c r="P22" s="96">
        <v>12</v>
      </c>
      <c r="Q22" s="96">
        <v>1</v>
      </c>
      <c r="R22" s="97"/>
      <c r="S22" s="122">
        <f t="shared" si="0"/>
        <v>103</v>
      </c>
      <c r="T22" s="142">
        <f>IF(E21="",0,(SUM(S21+S22)))</f>
        <v>208</v>
      </c>
      <c r="U22" s="273"/>
      <c r="V22" s="90">
        <f t="shared" si="1"/>
        <v>33</v>
      </c>
      <c r="W22" s="91">
        <f>SUM(V21:V22)</f>
        <v>67</v>
      </c>
    </row>
    <row r="23" spans="1:23" s="47" customFormat="1" ht="16.5" customHeight="1" x14ac:dyDescent="0.3">
      <c r="A23" s="243">
        <v>38</v>
      </c>
      <c r="B23" s="274">
        <v>18</v>
      </c>
      <c r="C23" s="270" t="s">
        <v>139</v>
      </c>
      <c r="D23" s="268" t="s">
        <v>140</v>
      </c>
      <c r="E23" s="116">
        <v>38</v>
      </c>
      <c r="F23" s="117" t="s">
        <v>30</v>
      </c>
      <c r="G23" s="93">
        <v>20</v>
      </c>
      <c r="H23" s="93">
        <v>12</v>
      </c>
      <c r="I23" s="93">
        <v>6</v>
      </c>
      <c r="J23" s="93">
        <v>9</v>
      </c>
      <c r="K23" s="93">
        <v>10</v>
      </c>
      <c r="L23" s="93">
        <v>13</v>
      </c>
      <c r="M23" s="93">
        <v>9</v>
      </c>
      <c r="N23" s="93">
        <v>9</v>
      </c>
      <c r="O23" s="93">
        <v>9</v>
      </c>
      <c r="P23" s="93">
        <v>12</v>
      </c>
      <c r="Q23" s="93">
        <v>1</v>
      </c>
      <c r="R23" s="94"/>
      <c r="S23" s="121">
        <f t="shared" si="0"/>
        <v>110</v>
      </c>
      <c r="T23" s="87"/>
      <c r="U23" s="272"/>
      <c r="V23" s="88">
        <f t="shared" si="1"/>
        <v>38</v>
      </c>
      <c r="W23" s="89" t="s">
        <v>31</v>
      </c>
    </row>
    <row r="24" spans="1:23" s="47" customFormat="1" ht="16.5" customHeight="1" x14ac:dyDescent="0.3">
      <c r="A24" s="245"/>
      <c r="B24" s="275"/>
      <c r="C24" s="271"/>
      <c r="D24" s="254"/>
      <c r="E24" s="116">
        <v>25</v>
      </c>
      <c r="F24" s="118" t="s">
        <v>32</v>
      </c>
      <c r="G24" s="96">
        <v>19</v>
      </c>
      <c r="H24" s="96">
        <v>11</v>
      </c>
      <c r="I24" s="96">
        <v>6</v>
      </c>
      <c r="J24" s="96">
        <v>9</v>
      </c>
      <c r="K24" s="96">
        <v>0</v>
      </c>
      <c r="L24" s="96">
        <v>13</v>
      </c>
      <c r="M24" s="96">
        <v>9</v>
      </c>
      <c r="N24" s="96">
        <v>9</v>
      </c>
      <c r="O24" s="96">
        <v>9</v>
      </c>
      <c r="P24" s="96">
        <v>12</v>
      </c>
      <c r="Q24" s="96">
        <v>0</v>
      </c>
      <c r="R24" s="97"/>
      <c r="S24" s="122">
        <f t="shared" si="0"/>
        <v>97</v>
      </c>
      <c r="T24" s="142">
        <f>IF(E23="",0,(SUM(S23+S24)))</f>
        <v>207</v>
      </c>
      <c r="U24" s="273"/>
      <c r="V24" s="90">
        <f t="shared" si="1"/>
        <v>36</v>
      </c>
      <c r="W24" s="91">
        <f>SUM(V23:V24)</f>
        <v>74</v>
      </c>
    </row>
    <row r="25" spans="1:23" s="47" customFormat="1" ht="16.5" customHeight="1" x14ac:dyDescent="0.3">
      <c r="A25" s="243">
        <v>36</v>
      </c>
      <c r="B25" s="274">
        <v>14</v>
      </c>
      <c r="C25" s="270" t="s">
        <v>175</v>
      </c>
      <c r="D25" s="268" t="s">
        <v>176</v>
      </c>
      <c r="E25" s="116">
        <v>65</v>
      </c>
      <c r="F25" s="117" t="s">
        <v>30</v>
      </c>
      <c r="G25" s="93">
        <v>19</v>
      </c>
      <c r="H25" s="93">
        <v>12</v>
      </c>
      <c r="I25" s="93">
        <v>6</v>
      </c>
      <c r="J25" s="93">
        <v>9</v>
      </c>
      <c r="K25" s="93">
        <v>0</v>
      </c>
      <c r="L25" s="93">
        <v>15</v>
      </c>
      <c r="M25" s="93">
        <v>9</v>
      </c>
      <c r="N25" s="93">
        <v>9</v>
      </c>
      <c r="O25" s="93">
        <v>9</v>
      </c>
      <c r="P25" s="93">
        <v>12</v>
      </c>
      <c r="Q25" s="93"/>
      <c r="R25" s="94"/>
      <c r="S25" s="121">
        <f t="shared" si="0"/>
        <v>100</v>
      </c>
      <c r="T25" s="87"/>
      <c r="U25" s="272"/>
      <c r="V25" s="88">
        <f t="shared" si="1"/>
        <v>37</v>
      </c>
      <c r="W25" s="89" t="s">
        <v>31</v>
      </c>
    </row>
    <row r="26" spans="1:23" s="47" customFormat="1" ht="16.5" customHeight="1" x14ac:dyDescent="0.3">
      <c r="A26" s="245"/>
      <c r="B26" s="275"/>
      <c r="C26" s="271"/>
      <c r="D26" s="254"/>
      <c r="E26" s="116">
        <v>64</v>
      </c>
      <c r="F26" s="118" t="s">
        <v>32</v>
      </c>
      <c r="G26" s="96">
        <v>15</v>
      </c>
      <c r="H26" s="96">
        <v>10</v>
      </c>
      <c r="I26" s="96">
        <v>6</v>
      </c>
      <c r="J26" s="96">
        <v>9</v>
      </c>
      <c r="K26" s="96">
        <v>12</v>
      </c>
      <c r="L26" s="96">
        <v>15</v>
      </c>
      <c r="M26" s="96">
        <v>9</v>
      </c>
      <c r="N26" s="96">
        <v>9</v>
      </c>
      <c r="O26" s="96">
        <v>12</v>
      </c>
      <c r="P26" s="96">
        <v>9</v>
      </c>
      <c r="Q26" s="96">
        <v>1</v>
      </c>
      <c r="R26" s="97"/>
      <c r="S26" s="122">
        <f t="shared" si="0"/>
        <v>107</v>
      </c>
      <c r="T26" s="142">
        <f>IF(E25="",0,(SUM(S25+S26)))</f>
        <v>207</v>
      </c>
      <c r="U26" s="273"/>
      <c r="V26" s="90">
        <f t="shared" si="1"/>
        <v>31</v>
      </c>
      <c r="W26" s="91">
        <f>SUM(V25:V26)</f>
        <v>68</v>
      </c>
    </row>
    <row r="27" spans="1:23" ht="16.5" customHeight="1" x14ac:dyDescent="0.3">
      <c r="A27" s="274">
        <v>63</v>
      </c>
      <c r="B27" s="274">
        <v>31</v>
      </c>
      <c r="C27" s="270" t="s">
        <v>264</v>
      </c>
      <c r="D27" s="268" t="s">
        <v>265</v>
      </c>
      <c r="E27" s="116">
        <v>38</v>
      </c>
      <c r="F27" s="117" t="s">
        <v>30</v>
      </c>
      <c r="G27" s="93">
        <v>0</v>
      </c>
      <c r="H27" s="93">
        <v>10</v>
      </c>
      <c r="I27" s="93">
        <v>0</v>
      </c>
      <c r="J27" s="93">
        <v>9</v>
      </c>
      <c r="K27" s="93">
        <v>13</v>
      </c>
      <c r="L27" s="93">
        <v>15</v>
      </c>
      <c r="M27" s="93">
        <v>9</v>
      </c>
      <c r="N27" s="93">
        <v>11</v>
      </c>
      <c r="O27" s="93">
        <v>9</v>
      </c>
      <c r="P27" s="93">
        <v>9</v>
      </c>
      <c r="Q27" s="93"/>
      <c r="R27" s="94"/>
      <c r="S27" s="121">
        <f t="shared" si="0"/>
        <v>85</v>
      </c>
      <c r="T27" s="87"/>
      <c r="U27" s="272"/>
      <c r="V27" s="88">
        <f t="shared" si="1"/>
        <v>10</v>
      </c>
      <c r="W27" s="89" t="s">
        <v>31</v>
      </c>
    </row>
    <row r="28" spans="1:23" ht="16.5" customHeight="1" x14ac:dyDescent="0.3">
      <c r="A28" s="275"/>
      <c r="B28" s="275"/>
      <c r="C28" s="271"/>
      <c r="D28" s="254"/>
      <c r="E28" s="116">
        <v>32</v>
      </c>
      <c r="F28" s="118" t="s">
        <v>32</v>
      </c>
      <c r="G28" s="96">
        <v>20</v>
      </c>
      <c r="H28" s="96">
        <v>10</v>
      </c>
      <c r="I28" s="96">
        <v>6</v>
      </c>
      <c r="J28" s="96">
        <v>9</v>
      </c>
      <c r="K28" s="96">
        <v>15</v>
      </c>
      <c r="L28" s="96">
        <v>15</v>
      </c>
      <c r="M28" s="96">
        <v>10</v>
      </c>
      <c r="N28" s="96">
        <v>10</v>
      </c>
      <c r="O28" s="96">
        <v>11</v>
      </c>
      <c r="P28" s="96">
        <v>9</v>
      </c>
      <c r="Q28" s="96">
        <v>2</v>
      </c>
      <c r="R28" s="97"/>
      <c r="S28" s="122">
        <f t="shared" si="0"/>
        <v>117</v>
      </c>
      <c r="T28" s="142">
        <f>IF(E27="",0,(SUM(S27+S28)))</f>
        <v>202</v>
      </c>
      <c r="U28" s="273"/>
      <c r="V28" s="90">
        <f t="shared" si="1"/>
        <v>36</v>
      </c>
      <c r="W28" s="91">
        <f>SUM(V27:V28)</f>
        <v>46</v>
      </c>
    </row>
    <row r="29" spans="1:23" s="47" customFormat="1" ht="16.5" customHeight="1" x14ac:dyDescent="0.3">
      <c r="A29" s="243">
        <v>45</v>
      </c>
      <c r="B29" s="276">
        <v>1</v>
      </c>
      <c r="C29" s="270" t="s">
        <v>163</v>
      </c>
      <c r="D29" s="268" t="s">
        <v>164</v>
      </c>
      <c r="E29" s="116">
        <v>11</v>
      </c>
      <c r="F29" s="117" t="s">
        <v>30</v>
      </c>
      <c r="G29" s="93">
        <v>15</v>
      </c>
      <c r="H29" s="93">
        <v>10</v>
      </c>
      <c r="I29" s="93">
        <v>8</v>
      </c>
      <c r="J29" s="93">
        <v>8</v>
      </c>
      <c r="K29" s="93">
        <v>10</v>
      </c>
      <c r="L29" s="93">
        <v>13</v>
      </c>
      <c r="M29" s="93">
        <v>9</v>
      </c>
      <c r="N29" s="93">
        <v>9</v>
      </c>
      <c r="O29" s="93">
        <v>9</v>
      </c>
      <c r="P29" s="93">
        <v>8</v>
      </c>
      <c r="Q29" s="93">
        <v>1</v>
      </c>
      <c r="R29" s="94"/>
      <c r="S29" s="121">
        <f t="shared" si="0"/>
        <v>100</v>
      </c>
      <c r="T29" s="87"/>
      <c r="U29" s="272"/>
      <c r="V29" s="88">
        <f t="shared" si="1"/>
        <v>33</v>
      </c>
      <c r="W29" s="89" t="s">
        <v>31</v>
      </c>
    </row>
    <row r="30" spans="1:23" s="47" customFormat="1" ht="16.5" customHeight="1" x14ac:dyDescent="0.3">
      <c r="A30" s="245"/>
      <c r="B30" s="277"/>
      <c r="C30" s="271"/>
      <c r="D30" s="254"/>
      <c r="E30" s="116">
        <v>22</v>
      </c>
      <c r="F30" s="118" t="s">
        <v>32</v>
      </c>
      <c r="G30" s="96">
        <v>15</v>
      </c>
      <c r="H30" s="96">
        <v>11</v>
      </c>
      <c r="I30" s="96">
        <v>7</v>
      </c>
      <c r="J30" s="96">
        <v>9</v>
      </c>
      <c r="K30" s="96">
        <v>10</v>
      </c>
      <c r="L30" s="96">
        <v>13</v>
      </c>
      <c r="M30" s="96">
        <v>8</v>
      </c>
      <c r="N30" s="96">
        <v>9</v>
      </c>
      <c r="O30" s="96">
        <v>9</v>
      </c>
      <c r="P30" s="96">
        <v>9</v>
      </c>
      <c r="Q30" s="96">
        <v>1</v>
      </c>
      <c r="R30" s="97"/>
      <c r="S30" s="122">
        <f t="shared" si="0"/>
        <v>101</v>
      </c>
      <c r="T30" s="141">
        <f>IF(E29="",0,(SUM(S29+S30)))</f>
        <v>201</v>
      </c>
      <c r="U30" s="273"/>
      <c r="V30" s="90">
        <f t="shared" si="1"/>
        <v>33</v>
      </c>
      <c r="W30" s="91">
        <f>SUM(V29:V30)</f>
        <v>66</v>
      </c>
    </row>
    <row r="31" spans="1:23" s="47" customFormat="1" ht="16.5" customHeight="1" x14ac:dyDescent="0.3">
      <c r="A31" s="243">
        <v>59</v>
      </c>
      <c r="B31" s="276">
        <v>23</v>
      </c>
      <c r="C31" s="270" t="s">
        <v>258</v>
      </c>
      <c r="D31" s="268" t="s">
        <v>259</v>
      </c>
      <c r="E31" s="116">
        <v>98</v>
      </c>
      <c r="F31" s="117" t="s">
        <v>30</v>
      </c>
      <c r="G31" s="93">
        <v>12</v>
      </c>
      <c r="H31" s="93">
        <v>10</v>
      </c>
      <c r="I31" s="93">
        <v>6</v>
      </c>
      <c r="J31" s="93">
        <v>9</v>
      </c>
      <c r="K31" s="93">
        <v>10</v>
      </c>
      <c r="L31" s="93">
        <v>12</v>
      </c>
      <c r="M31" s="93">
        <v>9</v>
      </c>
      <c r="N31" s="93">
        <v>12</v>
      </c>
      <c r="O31" s="93">
        <v>9</v>
      </c>
      <c r="P31" s="93">
        <v>9</v>
      </c>
      <c r="Q31" s="93">
        <v>1</v>
      </c>
      <c r="R31" s="94"/>
      <c r="S31" s="121">
        <f t="shared" si="0"/>
        <v>99</v>
      </c>
      <c r="T31" s="87"/>
      <c r="U31" s="272"/>
      <c r="V31" s="88">
        <f t="shared" si="1"/>
        <v>28</v>
      </c>
      <c r="W31" s="89" t="s">
        <v>31</v>
      </c>
    </row>
    <row r="32" spans="1:23" s="47" customFormat="1" ht="16.5" customHeight="1" x14ac:dyDescent="0.3">
      <c r="A32" s="245"/>
      <c r="B32" s="277"/>
      <c r="C32" s="271"/>
      <c r="D32" s="254"/>
      <c r="E32" s="116">
        <v>79</v>
      </c>
      <c r="F32" s="118" t="s">
        <v>32</v>
      </c>
      <c r="G32" s="96">
        <v>15</v>
      </c>
      <c r="H32" s="96">
        <v>11</v>
      </c>
      <c r="I32" s="96">
        <v>6</v>
      </c>
      <c r="J32" s="96">
        <v>9</v>
      </c>
      <c r="K32" s="96">
        <v>9</v>
      </c>
      <c r="L32" s="96">
        <v>14</v>
      </c>
      <c r="M32" s="96">
        <v>9</v>
      </c>
      <c r="N32" s="96">
        <v>9</v>
      </c>
      <c r="O32" s="96">
        <v>9</v>
      </c>
      <c r="P32" s="96">
        <v>9</v>
      </c>
      <c r="Q32" s="96">
        <v>1</v>
      </c>
      <c r="R32" s="97"/>
      <c r="S32" s="122">
        <f t="shared" si="0"/>
        <v>101</v>
      </c>
      <c r="T32" s="141">
        <f>IF(E31="",0,(SUM(S31+S32)))</f>
        <v>200</v>
      </c>
      <c r="U32" s="273"/>
      <c r="V32" s="90">
        <f t="shared" si="1"/>
        <v>32</v>
      </c>
      <c r="W32" s="91">
        <f>SUM(V31:V32)</f>
        <v>60</v>
      </c>
    </row>
    <row r="33" spans="1:23" s="47" customFormat="1" ht="16.5" customHeight="1" x14ac:dyDescent="0.3">
      <c r="A33" s="243">
        <v>15</v>
      </c>
      <c r="B33" s="276">
        <v>19</v>
      </c>
      <c r="C33" s="270" t="s">
        <v>167</v>
      </c>
      <c r="D33" s="268" t="s">
        <v>168</v>
      </c>
      <c r="E33" s="116">
        <v>1</v>
      </c>
      <c r="F33" s="117" t="s">
        <v>30</v>
      </c>
      <c r="G33" s="93">
        <v>18</v>
      </c>
      <c r="H33" s="93">
        <v>11</v>
      </c>
      <c r="I33" s="93">
        <v>7</v>
      </c>
      <c r="J33" s="93">
        <v>9</v>
      </c>
      <c r="K33" s="93">
        <v>0</v>
      </c>
      <c r="L33" s="93">
        <v>15</v>
      </c>
      <c r="M33" s="93">
        <v>9</v>
      </c>
      <c r="N33" s="93">
        <v>9</v>
      </c>
      <c r="O33" s="93">
        <v>9</v>
      </c>
      <c r="P33" s="93">
        <v>12</v>
      </c>
      <c r="Q33" s="93"/>
      <c r="R33" s="94"/>
      <c r="S33" s="121">
        <f t="shared" si="0"/>
        <v>99</v>
      </c>
      <c r="T33" s="87"/>
      <c r="U33" s="272"/>
      <c r="V33" s="88">
        <f t="shared" si="1"/>
        <v>36</v>
      </c>
      <c r="W33" s="89" t="s">
        <v>31</v>
      </c>
    </row>
    <row r="34" spans="1:23" s="47" customFormat="1" ht="16.5" customHeight="1" x14ac:dyDescent="0.3">
      <c r="A34" s="245"/>
      <c r="B34" s="277"/>
      <c r="C34" s="271"/>
      <c r="D34" s="254"/>
      <c r="E34" s="116">
        <v>4</v>
      </c>
      <c r="F34" s="118" t="s">
        <v>32</v>
      </c>
      <c r="G34" s="96">
        <v>20</v>
      </c>
      <c r="H34" s="96">
        <v>11</v>
      </c>
      <c r="I34" s="96">
        <v>0</v>
      </c>
      <c r="J34" s="96">
        <v>9</v>
      </c>
      <c r="K34" s="96">
        <v>0</v>
      </c>
      <c r="L34" s="96">
        <v>15</v>
      </c>
      <c r="M34" s="96">
        <v>9</v>
      </c>
      <c r="N34" s="96">
        <v>12</v>
      </c>
      <c r="O34" s="96">
        <v>9</v>
      </c>
      <c r="P34" s="96">
        <v>9</v>
      </c>
      <c r="Q34" s="96"/>
      <c r="R34" s="97"/>
      <c r="S34" s="122">
        <f t="shared" si="0"/>
        <v>94</v>
      </c>
      <c r="T34" s="141">
        <f>IF(E33="",0,(SUM(S33+S34)))</f>
        <v>193</v>
      </c>
      <c r="U34" s="273"/>
      <c r="V34" s="90">
        <f t="shared" si="1"/>
        <v>31</v>
      </c>
      <c r="W34" s="91">
        <f>SUM(V33:V34)</f>
        <v>67</v>
      </c>
    </row>
    <row r="35" spans="1:23" s="47" customFormat="1" ht="16.5" customHeight="1" x14ac:dyDescent="0.3">
      <c r="A35" s="243">
        <v>1</v>
      </c>
      <c r="B35" s="276">
        <v>11</v>
      </c>
      <c r="C35" s="270" t="s">
        <v>169</v>
      </c>
      <c r="D35" s="268" t="s">
        <v>170</v>
      </c>
      <c r="E35" s="116">
        <v>11</v>
      </c>
      <c r="F35" s="117" t="s">
        <v>30</v>
      </c>
      <c r="G35" s="93">
        <v>0</v>
      </c>
      <c r="H35" s="93">
        <v>0</v>
      </c>
      <c r="I35" s="93">
        <v>0</v>
      </c>
      <c r="J35" s="93">
        <v>9</v>
      </c>
      <c r="K35" s="93">
        <v>10</v>
      </c>
      <c r="L35" s="93">
        <v>15</v>
      </c>
      <c r="M35" s="93">
        <v>9</v>
      </c>
      <c r="N35" s="93">
        <v>9</v>
      </c>
      <c r="O35" s="93">
        <v>9</v>
      </c>
      <c r="P35" s="93">
        <v>12</v>
      </c>
      <c r="Q35" s="93"/>
      <c r="R35" s="94"/>
      <c r="S35" s="121">
        <f t="shared" ref="S35:S66" si="2">IF(E35="","",SUM(G35:Q35)-(R35))</f>
        <v>73</v>
      </c>
      <c r="T35" s="87"/>
      <c r="U35" s="272"/>
      <c r="V35" s="88">
        <f t="shared" ref="V35:V66" si="3">SUM(G35:I35)</f>
        <v>0</v>
      </c>
      <c r="W35" s="89" t="s">
        <v>31</v>
      </c>
    </row>
    <row r="36" spans="1:23" s="47" customFormat="1" ht="16.5" customHeight="1" x14ac:dyDescent="0.3">
      <c r="A36" s="245"/>
      <c r="B36" s="277"/>
      <c r="C36" s="271"/>
      <c r="D36" s="254"/>
      <c r="E36" s="116">
        <v>59</v>
      </c>
      <c r="F36" s="118" t="s">
        <v>32</v>
      </c>
      <c r="G36" s="96">
        <v>22</v>
      </c>
      <c r="H36" s="96">
        <v>10</v>
      </c>
      <c r="I36" s="96">
        <v>7</v>
      </c>
      <c r="J36" s="96">
        <v>9</v>
      </c>
      <c r="K36" s="96">
        <v>11</v>
      </c>
      <c r="L36" s="96">
        <v>15</v>
      </c>
      <c r="M36" s="96">
        <v>9</v>
      </c>
      <c r="N36" s="96">
        <v>10</v>
      </c>
      <c r="O36" s="96">
        <v>9</v>
      </c>
      <c r="P36" s="96">
        <v>12</v>
      </c>
      <c r="Q36" s="96">
        <v>3</v>
      </c>
      <c r="R36" s="97"/>
      <c r="S36" s="122">
        <f t="shared" si="2"/>
        <v>117</v>
      </c>
      <c r="T36" s="141">
        <f>IF(E35="",0,(SUM(S35+S36)))</f>
        <v>190</v>
      </c>
      <c r="U36" s="273"/>
      <c r="V36" s="90">
        <f t="shared" si="3"/>
        <v>39</v>
      </c>
      <c r="W36" s="91">
        <f>SUM(V35:V36)</f>
        <v>39</v>
      </c>
    </row>
    <row r="37" spans="1:23" s="47" customFormat="1" ht="16.5" customHeight="1" x14ac:dyDescent="0.3">
      <c r="A37" s="243">
        <v>46</v>
      </c>
      <c r="B37" s="274">
        <v>1</v>
      </c>
      <c r="C37" s="270" t="s">
        <v>163</v>
      </c>
      <c r="D37" s="268" t="s">
        <v>164</v>
      </c>
      <c r="E37" s="116">
        <v>2</v>
      </c>
      <c r="F37" s="117" t="s">
        <v>30</v>
      </c>
      <c r="G37" s="93">
        <v>13</v>
      </c>
      <c r="H37" s="93">
        <v>9</v>
      </c>
      <c r="I37" s="93">
        <v>7</v>
      </c>
      <c r="J37" s="93">
        <v>9</v>
      </c>
      <c r="K37" s="93">
        <v>10</v>
      </c>
      <c r="L37" s="93">
        <v>13</v>
      </c>
      <c r="M37" s="93">
        <v>8</v>
      </c>
      <c r="N37" s="93">
        <v>9</v>
      </c>
      <c r="O37" s="93">
        <v>9</v>
      </c>
      <c r="P37" s="93">
        <v>9</v>
      </c>
      <c r="Q37" s="93"/>
      <c r="R37" s="94"/>
      <c r="S37" s="121">
        <f t="shared" si="2"/>
        <v>96</v>
      </c>
      <c r="T37" s="87"/>
      <c r="U37" s="272"/>
      <c r="V37" s="88">
        <f t="shared" si="3"/>
        <v>29</v>
      </c>
      <c r="W37" s="89" t="s">
        <v>31</v>
      </c>
    </row>
    <row r="38" spans="1:23" s="47" customFormat="1" ht="16.5" customHeight="1" x14ac:dyDescent="0.3">
      <c r="A38" s="245"/>
      <c r="B38" s="275"/>
      <c r="C38" s="271"/>
      <c r="D38" s="254"/>
      <c r="E38" s="116">
        <v>4</v>
      </c>
      <c r="F38" s="118" t="s">
        <v>32</v>
      </c>
      <c r="G38" s="96">
        <v>14</v>
      </c>
      <c r="H38" s="96">
        <v>0</v>
      </c>
      <c r="I38" s="96">
        <v>6</v>
      </c>
      <c r="J38" s="96">
        <v>9</v>
      </c>
      <c r="K38" s="96">
        <v>12</v>
      </c>
      <c r="L38" s="96">
        <v>12</v>
      </c>
      <c r="M38" s="96">
        <v>9</v>
      </c>
      <c r="N38" s="96">
        <v>10</v>
      </c>
      <c r="O38" s="96">
        <v>9</v>
      </c>
      <c r="P38" s="96">
        <v>9</v>
      </c>
      <c r="Q38" s="96"/>
      <c r="R38" s="97"/>
      <c r="S38" s="122">
        <f t="shared" si="2"/>
        <v>90</v>
      </c>
      <c r="T38" s="142">
        <f>IF(E37="",0,(SUM(S37+S38)))</f>
        <v>186</v>
      </c>
      <c r="U38" s="273"/>
      <c r="V38" s="90">
        <f t="shared" si="3"/>
        <v>20</v>
      </c>
      <c r="W38" s="91">
        <f>SUM(V37:V38)</f>
        <v>49</v>
      </c>
    </row>
    <row r="39" spans="1:23" s="47" customFormat="1" ht="16.5" customHeight="1" x14ac:dyDescent="0.3">
      <c r="A39" s="243">
        <v>18</v>
      </c>
      <c r="B39" s="274">
        <v>7</v>
      </c>
      <c r="C39" s="270" t="s">
        <v>167</v>
      </c>
      <c r="D39" s="268" t="s">
        <v>168</v>
      </c>
      <c r="E39" s="116">
        <v>17</v>
      </c>
      <c r="F39" s="117" t="s">
        <v>30</v>
      </c>
      <c r="G39" s="93">
        <v>19</v>
      </c>
      <c r="H39" s="93">
        <v>9</v>
      </c>
      <c r="I39" s="93">
        <v>6</v>
      </c>
      <c r="J39" s="93">
        <v>9</v>
      </c>
      <c r="K39" s="93">
        <v>0</v>
      </c>
      <c r="L39" s="93">
        <v>14</v>
      </c>
      <c r="M39" s="93">
        <v>9</v>
      </c>
      <c r="N39" s="93">
        <v>9</v>
      </c>
      <c r="O39" s="93">
        <v>9</v>
      </c>
      <c r="P39" s="93">
        <v>12</v>
      </c>
      <c r="Q39" s="93"/>
      <c r="R39" s="94"/>
      <c r="S39" s="121">
        <f t="shared" si="2"/>
        <v>96</v>
      </c>
      <c r="T39" s="87"/>
      <c r="U39" s="272"/>
      <c r="V39" s="88">
        <f t="shared" si="3"/>
        <v>34</v>
      </c>
      <c r="W39" s="89" t="s">
        <v>31</v>
      </c>
    </row>
    <row r="40" spans="1:23" s="47" customFormat="1" ht="16.5" customHeight="1" x14ac:dyDescent="0.3">
      <c r="A40" s="245"/>
      <c r="B40" s="275"/>
      <c r="C40" s="271"/>
      <c r="D40" s="254"/>
      <c r="E40" s="116">
        <v>15</v>
      </c>
      <c r="F40" s="118" t="s">
        <v>32</v>
      </c>
      <c r="G40" s="96">
        <v>15</v>
      </c>
      <c r="H40" s="96">
        <v>9</v>
      </c>
      <c r="I40" s="96">
        <v>6</v>
      </c>
      <c r="J40" s="96">
        <v>9</v>
      </c>
      <c r="K40" s="96">
        <v>0</v>
      </c>
      <c r="L40" s="96">
        <v>14</v>
      </c>
      <c r="M40" s="96">
        <v>9</v>
      </c>
      <c r="N40" s="96">
        <v>9</v>
      </c>
      <c r="O40" s="96">
        <v>9</v>
      </c>
      <c r="P40" s="96">
        <v>9</v>
      </c>
      <c r="Q40" s="96"/>
      <c r="R40" s="97"/>
      <c r="S40" s="122">
        <f t="shared" si="2"/>
        <v>89</v>
      </c>
      <c r="T40" s="142">
        <f>IF(E39="",0,(SUM(S39+S40)))</f>
        <v>185</v>
      </c>
      <c r="U40" s="273"/>
      <c r="V40" s="90">
        <f t="shared" si="3"/>
        <v>30</v>
      </c>
      <c r="W40" s="91">
        <f>SUM(V39:V40)</f>
        <v>64</v>
      </c>
    </row>
    <row r="41" spans="1:23" s="47" customFormat="1" ht="16.5" customHeight="1" x14ac:dyDescent="0.3">
      <c r="A41" s="243">
        <v>48</v>
      </c>
      <c r="B41" s="274">
        <v>26</v>
      </c>
      <c r="C41" s="270" t="s">
        <v>119</v>
      </c>
      <c r="D41" s="268" t="s">
        <v>120</v>
      </c>
      <c r="E41" s="116">
        <v>8</v>
      </c>
      <c r="F41" s="117" t="s">
        <v>30</v>
      </c>
      <c r="G41" s="93">
        <v>14</v>
      </c>
      <c r="H41" s="93">
        <v>10</v>
      </c>
      <c r="I41" s="93">
        <v>0</v>
      </c>
      <c r="J41" s="93">
        <v>9</v>
      </c>
      <c r="K41" s="93">
        <v>12</v>
      </c>
      <c r="L41" s="93">
        <v>12</v>
      </c>
      <c r="M41" s="93">
        <v>10</v>
      </c>
      <c r="N41" s="93">
        <v>11</v>
      </c>
      <c r="O41" s="93">
        <v>9</v>
      </c>
      <c r="P41" s="93">
        <v>9</v>
      </c>
      <c r="Q41" s="93"/>
      <c r="R41" s="94"/>
      <c r="S41" s="121">
        <f t="shared" si="2"/>
        <v>96</v>
      </c>
      <c r="T41" s="87"/>
      <c r="U41" s="272"/>
      <c r="V41" s="88">
        <f t="shared" si="3"/>
        <v>24</v>
      </c>
      <c r="W41" s="89" t="s">
        <v>31</v>
      </c>
    </row>
    <row r="42" spans="1:23" s="47" customFormat="1" ht="16.5" customHeight="1" x14ac:dyDescent="0.3">
      <c r="A42" s="245"/>
      <c r="B42" s="275"/>
      <c r="C42" s="271"/>
      <c r="D42" s="254"/>
      <c r="E42" s="116">
        <v>42</v>
      </c>
      <c r="F42" s="118" t="s">
        <v>32</v>
      </c>
      <c r="G42" s="96">
        <v>12</v>
      </c>
      <c r="H42" s="96">
        <v>9</v>
      </c>
      <c r="I42" s="96">
        <v>0</v>
      </c>
      <c r="J42" s="96">
        <v>9</v>
      </c>
      <c r="K42" s="96">
        <v>9</v>
      </c>
      <c r="L42" s="96">
        <v>12</v>
      </c>
      <c r="M42" s="96">
        <v>9</v>
      </c>
      <c r="N42" s="96">
        <v>9</v>
      </c>
      <c r="O42" s="96">
        <v>9</v>
      </c>
      <c r="P42" s="96">
        <v>9</v>
      </c>
      <c r="Q42" s="96"/>
      <c r="R42" s="97"/>
      <c r="S42" s="122">
        <f t="shared" si="2"/>
        <v>87</v>
      </c>
      <c r="T42" s="142">
        <f>IF(E41="",0,(SUM(S41+S42)))</f>
        <v>183</v>
      </c>
      <c r="U42" s="273"/>
      <c r="V42" s="90">
        <f t="shared" si="3"/>
        <v>21</v>
      </c>
      <c r="W42" s="91">
        <f>SUM(V41:V42)</f>
        <v>45</v>
      </c>
    </row>
    <row r="43" spans="1:23" s="47" customFormat="1" ht="15" x14ac:dyDescent="0.3">
      <c r="A43" s="243">
        <v>25</v>
      </c>
      <c r="B43" s="276">
        <v>2</v>
      </c>
      <c r="C43" s="270" t="s">
        <v>151</v>
      </c>
      <c r="D43" s="268" t="s">
        <v>152</v>
      </c>
      <c r="E43" s="116">
        <v>75</v>
      </c>
      <c r="F43" s="117" t="s">
        <v>30</v>
      </c>
      <c r="G43" s="93">
        <v>19</v>
      </c>
      <c r="H43" s="93">
        <v>9</v>
      </c>
      <c r="I43" s="93">
        <v>7</v>
      </c>
      <c r="J43" s="93">
        <v>9</v>
      </c>
      <c r="K43" s="93">
        <v>9</v>
      </c>
      <c r="L43" s="93">
        <v>13</v>
      </c>
      <c r="M43" s="93">
        <v>8</v>
      </c>
      <c r="N43" s="93">
        <v>9</v>
      </c>
      <c r="O43" s="93">
        <v>9</v>
      </c>
      <c r="P43" s="93">
        <v>8</v>
      </c>
      <c r="Q43" s="93">
        <v>1</v>
      </c>
      <c r="R43" s="94"/>
      <c r="S43" s="121">
        <f t="shared" si="2"/>
        <v>101</v>
      </c>
      <c r="T43" s="87"/>
      <c r="U43" s="272"/>
      <c r="V43" s="88">
        <f t="shared" si="3"/>
        <v>35</v>
      </c>
      <c r="W43" s="89" t="s">
        <v>31</v>
      </c>
    </row>
    <row r="44" spans="1:23" s="47" customFormat="1" ht="16.5" customHeight="1" x14ac:dyDescent="0.3">
      <c r="A44" s="245"/>
      <c r="B44" s="277"/>
      <c r="C44" s="271"/>
      <c r="D44" s="254"/>
      <c r="E44" s="116">
        <v>74</v>
      </c>
      <c r="F44" s="118" t="s">
        <v>32</v>
      </c>
      <c r="G44" s="96">
        <v>17</v>
      </c>
      <c r="H44" s="96">
        <v>0</v>
      </c>
      <c r="I44" s="96">
        <v>6</v>
      </c>
      <c r="J44" s="96">
        <v>9</v>
      </c>
      <c r="K44" s="96">
        <v>0</v>
      </c>
      <c r="L44" s="96">
        <v>14</v>
      </c>
      <c r="M44" s="96">
        <v>9</v>
      </c>
      <c r="N44" s="96">
        <v>9</v>
      </c>
      <c r="O44" s="96">
        <v>9</v>
      </c>
      <c r="P44" s="96">
        <v>8</v>
      </c>
      <c r="Q44" s="96"/>
      <c r="R44" s="97"/>
      <c r="S44" s="122">
        <f t="shared" si="2"/>
        <v>81</v>
      </c>
      <c r="T44" s="141">
        <f>IF(E43="",0,(SUM(S43+S44)))</f>
        <v>182</v>
      </c>
      <c r="U44" s="273"/>
      <c r="V44" s="90">
        <f t="shared" si="3"/>
        <v>23</v>
      </c>
      <c r="W44" s="91">
        <f>SUM(V43:V44)</f>
        <v>58</v>
      </c>
    </row>
    <row r="45" spans="1:23" s="47" customFormat="1" ht="16.5" customHeight="1" x14ac:dyDescent="0.3">
      <c r="A45" s="243">
        <v>2</v>
      </c>
      <c r="B45" s="274">
        <v>11</v>
      </c>
      <c r="C45" s="270" t="s">
        <v>169</v>
      </c>
      <c r="D45" s="268" t="s">
        <v>170</v>
      </c>
      <c r="E45" s="116">
        <v>54</v>
      </c>
      <c r="F45" s="117" t="s">
        <v>30</v>
      </c>
      <c r="G45" s="93">
        <v>19</v>
      </c>
      <c r="H45" s="93">
        <v>11</v>
      </c>
      <c r="I45" s="93">
        <v>8</v>
      </c>
      <c r="J45" s="93">
        <v>9</v>
      </c>
      <c r="K45" s="93">
        <v>9</v>
      </c>
      <c r="L45" s="93">
        <v>15</v>
      </c>
      <c r="M45" s="93">
        <v>9</v>
      </c>
      <c r="N45" s="93">
        <v>10</v>
      </c>
      <c r="O45" s="93">
        <v>9</v>
      </c>
      <c r="P45" s="93">
        <v>11</v>
      </c>
      <c r="Q45" s="93">
        <v>1</v>
      </c>
      <c r="R45" s="94"/>
      <c r="S45" s="121">
        <f t="shared" si="2"/>
        <v>111</v>
      </c>
      <c r="T45" s="87"/>
      <c r="U45" s="272"/>
      <c r="V45" s="88">
        <f t="shared" si="3"/>
        <v>38</v>
      </c>
      <c r="W45" s="89" t="s">
        <v>31</v>
      </c>
    </row>
    <row r="46" spans="1:23" s="47" customFormat="1" ht="16.5" customHeight="1" x14ac:dyDescent="0.3">
      <c r="A46" s="245"/>
      <c r="B46" s="275"/>
      <c r="C46" s="271"/>
      <c r="D46" s="254"/>
      <c r="E46" s="116">
        <v>37</v>
      </c>
      <c r="F46" s="118" t="s">
        <v>32</v>
      </c>
      <c r="G46" s="96">
        <v>0</v>
      </c>
      <c r="H46" s="96">
        <v>9</v>
      </c>
      <c r="I46" s="96">
        <v>0</v>
      </c>
      <c r="J46" s="96">
        <v>9</v>
      </c>
      <c r="K46" s="96">
        <v>0</v>
      </c>
      <c r="L46" s="96">
        <v>15</v>
      </c>
      <c r="M46" s="96">
        <v>9</v>
      </c>
      <c r="N46" s="96">
        <v>9</v>
      </c>
      <c r="O46" s="96">
        <v>9</v>
      </c>
      <c r="P46" s="96">
        <v>9</v>
      </c>
      <c r="Q46" s="96">
        <v>0</v>
      </c>
      <c r="R46" s="97"/>
      <c r="S46" s="122">
        <f t="shared" si="2"/>
        <v>69</v>
      </c>
      <c r="T46" s="142">
        <f>IF(E45="",0,(SUM(S45+S46)))</f>
        <v>180</v>
      </c>
      <c r="U46" s="273"/>
      <c r="V46" s="90">
        <f t="shared" si="3"/>
        <v>9</v>
      </c>
      <c r="W46" s="91">
        <f>SUM(V45:V46)</f>
        <v>47</v>
      </c>
    </row>
    <row r="47" spans="1:23" s="47" customFormat="1" ht="16.5" customHeight="1" x14ac:dyDescent="0.3">
      <c r="A47" s="243">
        <v>60</v>
      </c>
      <c r="B47" s="274">
        <v>23</v>
      </c>
      <c r="C47" s="270" t="s">
        <v>258</v>
      </c>
      <c r="D47" s="268" t="s">
        <v>259</v>
      </c>
      <c r="E47" s="116">
        <v>86</v>
      </c>
      <c r="F47" s="117" t="s">
        <v>30</v>
      </c>
      <c r="G47" s="93">
        <v>0</v>
      </c>
      <c r="H47" s="93">
        <v>0</v>
      </c>
      <c r="I47" s="93">
        <v>6</v>
      </c>
      <c r="J47" s="93">
        <v>9</v>
      </c>
      <c r="K47" s="93">
        <v>9</v>
      </c>
      <c r="L47" s="93">
        <v>12</v>
      </c>
      <c r="M47" s="93">
        <v>9</v>
      </c>
      <c r="N47" s="93">
        <v>9</v>
      </c>
      <c r="O47" s="93">
        <v>9</v>
      </c>
      <c r="P47" s="93">
        <v>9</v>
      </c>
      <c r="Q47" s="93"/>
      <c r="R47" s="94"/>
      <c r="S47" s="121">
        <f t="shared" si="2"/>
        <v>72</v>
      </c>
      <c r="T47" s="87"/>
      <c r="U47" s="272"/>
      <c r="V47" s="88">
        <f t="shared" si="3"/>
        <v>6</v>
      </c>
      <c r="W47" s="89" t="s">
        <v>31</v>
      </c>
    </row>
    <row r="48" spans="1:23" s="47" customFormat="1" ht="16.5" customHeight="1" x14ac:dyDescent="0.3">
      <c r="A48" s="245"/>
      <c r="B48" s="275"/>
      <c r="C48" s="271"/>
      <c r="D48" s="254"/>
      <c r="E48" s="116">
        <v>82</v>
      </c>
      <c r="F48" s="118" t="s">
        <v>32</v>
      </c>
      <c r="G48" s="96">
        <v>18</v>
      </c>
      <c r="H48" s="96">
        <v>12</v>
      </c>
      <c r="I48" s="96">
        <v>6</v>
      </c>
      <c r="J48" s="96">
        <v>9</v>
      </c>
      <c r="K48" s="96">
        <v>10</v>
      </c>
      <c r="L48" s="96">
        <v>15</v>
      </c>
      <c r="M48" s="96">
        <v>9</v>
      </c>
      <c r="N48" s="96">
        <v>9</v>
      </c>
      <c r="O48" s="96">
        <v>10</v>
      </c>
      <c r="P48" s="96">
        <v>9</v>
      </c>
      <c r="Q48" s="96">
        <v>1</v>
      </c>
      <c r="R48" s="97"/>
      <c r="S48" s="122">
        <f t="shared" si="2"/>
        <v>108</v>
      </c>
      <c r="T48" s="142">
        <f>IF(E47="",0,(SUM(S47+S48)))</f>
        <v>180</v>
      </c>
      <c r="U48" s="273"/>
      <c r="V48" s="90">
        <f t="shared" si="3"/>
        <v>36</v>
      </c>
      <c r="W48" s="91">
        <f>SUM(V47:V48)</f>
        <v>42</v>
      </c>
    </row>
    <row r="49" spans="1:23" s="47" customFormat="1" ht="16.5" customHeight="1" x14ac:dyDescent="0.3">
      <c r="A49" s="243">
        <v>8</v>
      </c>
      <c r="B49" s="274">
        <v>17</v>
      </c>
      <c r="C49" s="270" t="s">
        <v>177</v>
      </c>
      <c r="D49" s="268" t="s">
        <v>178</v>
      </c>
      <c r="E49" s="116">
        <v>42</v>
      </c>
      <c r="F49" s="117" t="s">
        <v>30</v>
      </c>
      <c r="G49" s="93">
        <v>12</v>
      </c>
      <c r="H49" s="93">
        <v>9</v>
      </c>
      <c r="I49" s="93">
        <v>0</v>
      </c>
      <c r="J49" s="93">
        <v>9</v>
      </c>
      <c r="K49" s="93">
        <v>9</v>
      </c>
      <c r="L49" s="93">
        <v>15</v>
      </c>
      <c r="M49" s="93">
        <v>9</v>
      </c>
      <c r="N49" s="93">
        <v>9</v>
      </c>
      <c r="O49" s="93">
        <v>9</v>
      </c>
      <c r="P49" s="93">
        <v>9</v>
      </c>
      <c r="Q49" s="93"/>
      <c r="R49" s="94"/>
      <c r="S49" s="121">
        <f t="shared" si="2"/>
        <v>90</v>
      </c>
      <c r="T49" s="87"/>
      <c r="U49" s="272"/>
      <c r="V49" s="88">
        <f t="shared" si="3"/>
        <v>21</v>
      </c>
      <c r="W49" s="89" t="s">
        <v>31</v>
      </c>
    </row>
    <row r="50" spans="1:23" s="47" customFormat="1" ht="16.5" customHeight="1" x14ac:dyDescent="0.3">
      <c r="A50" s="245"/>
      <c r="B50" s="275"/>
      <c r="C50" s="271"/>
      <c r="D50" s="254"/>
      <c r="E50" s="116">
        <v>44</v>
      </c>
      <c r="F50" s="118" t="s">
        <v>32</v>
      </c>
      <c r="G50" s="96">
        <v>12</v>
      </c>
      <c r="H50" s="96">
        <v>9</v>
      </c>
      <c r="I50" s="96">
        <v>6</v>
      </c>
      <c r="J50" s="96">
        <v>9</v>
      </c>
      <c r="K50" s="96">
        <v>0</v>
      </c>
      <c r="L50" s="96">
        <v>15</v>
      </c>
      <c r="M50" s="96">
        <v>9</v>
      </c>
      <c r="N50" s="96">
        <v>9</v>
      </c>
      <c r="O50" s="96">
        <v>10</v>
      </c>
      <c r="P50" s="96">
        <v>12</v>
      </c>
      <c r="Q50" s="96"/>
      <c r="R50" s="97"/>
      <c r="S50" s="122">
        <f t="shared" si="2"/>
        <v>91</v>
      </c>
      <c r="T50" s="142">
        <f>IF(E49="",0,(SUM(S49+S50)))</f>
        <v>181</v>
      </c>
      <c r="U50" s="273"/>
      <c r="V50" s="90">
        <f t="shared" si="3"/>
        <v>27</v>
      </c>
      <c r="W50" s="91">
        <f>SUM(V49:V50)</f>
        <v>48</v>
      </c>
    </row>
    <row r="51" spans="1:23" s="47" customFormat="1" ht="16.5" customHeight="1" x14ac:dyDescent="0.3">
      <c r="A51" s="243">
        <v>49</v>
      </c>
      <c r="B51" s="276">
        <v>10</v>
      </c>
      <c r="C51" s="270" t="s">
        <v>119</v>
      </c>
      <c r="D51" s="268" t="s">
        <v>120</v>
      </c>
      <c r="E51" s="116">
        <v>85</v>
      </c>
      <c r="F51" s="117" t="s">
        <v>30</v>
      </c>
      <c r="G51" s="93">
        <v>18</v>
      </c>
      <c r="H51" s="93">
        <v>9</v>
      </c>
      <c r="I51" s="93">
        <v>0</v>
      </c>
      <c r="J51" s="93">
        <v>9</v>
      </c>
      <c r="K51" s="93">
        <v>12</v>
      </c>
      <c r="L51" s="93">
        <v>12</v>
      </c>
      <c r="M51" s="93">
        <v>6</v>
      </c>
      <c r="N51" s="93">
        <v>9</v>
      </c>
      <c r="O51" s="93">
        <v>9</v>
      </c>
      <c r="P51" s="93">
        <v>9</v>
      </c>
      <c r="Q51" s="93"/>
      <c r="R51" s="94">
        <v>1</v>
      </c>
      <c r="S51" s="121">
        <f t="shared" si="2"/>
        <v>92</v>
      </c>
      <c r="T51" s="87"/>
      <c r="U51" s="272"/>
      <c r="V51" s="88">
        <f t="shared" si="3"/>
        <v>27</v>
      </c>
      <c r="W51" s="89" t="s">
        <v>31</v>
      </c>
    </row>
    <row r="52" spans="1:23" s="47" customFormat="1" ht="16.5" customHeight="1" x14ac:dyDescent="0.3">
      <c r="A52" s="245"/>
      <c r="B52" s="277"/>
      <c r="C52" s="271"/>
      <c r="D52" s="254"/>
      <c r="E52" s="116">
        <v>100</v>
      </c>
      <c r="F52" s="118" t="s">
        <v>32</v>
      </c>
      <c r="G52" s="96">
        <v>15</v>
      </c>
      <c r="H52" s="96">
        <v>9</v>
      </c>
      <c r="I52" s="96">
        <v>0</v>
      </c>
      <c r="J52" s="96">
        <v>9</v>
      </c>
      <c r="K52" s="96">
        <v>9</v>
      </c>
      <c r="L52" s="96">
        <v>13</v>
      </c>
      <c r="M52" s="96">
        <v>6</v>
      </c>
      <c r="N52" s="96">
        <v>9</v>
      </c>
      <c r="O52" s="96">
        <v>9</v>
      </c>
      <c r="P52" s="96">
        <v>9</v>
      </c>
      <c r="Q52" s="96"/>
      <c r="R52" s="97">
        <v>1</v>
      </c>
      <c r="S52" s="122">
        <f t="shared" si="2"/>
        <v>87</v>
      </c>
      <c r="T52" s="141">
        <f>IF(E51="",0,(SUM(S51+S52)))</f>
        <v>179</v>
      </c>
      <c r="U52" s="273"/>
      <c r="V52" s="90">
        <f t="shared" si="3"/>
        <v>24</v>
      </c>
      <c r="W52" s="91">
        <f>SUM(V51:V52)</f>
        <v>51</v>
      </c>
    </row>
    <row r="53" spans="1:23" s="47" customFormat="1" ht="16.5" customHeight="1" x14ac:dyDescent="0.3">
      <c r="A53" s="243">
        <v>47</v>
      </c>
      <c r="B53" s="276">
        <v>26</v>
      </c>
      <c r="C53" s="270" t="s">
        <v>119</v>
      </c>
      <c r="D53" s="268" t="s">
        <v>120</v>
      </c>
      <c r="E53" s="116">
        <v>11</v>
      </c>
      <c r="F53" s="117" t="s">
        <v>30</v>
      </c>
      <c r="G53" s="93">
        <v>16</v>
      </c>
      <c r="H53" s="93">
        <v>10</v>
      </c>
      <c r="I53" s="93">
        <v>6</v>
      </c>
      <c r="J53" s="93">
        <v>9</v>
      </c>
      <c r="K53" s="93">
        <v>0</v>
      </c>
      <c r="L53" s="93">
        <v>12</v>
      </c>
      <c r="M53" s="93">
        <v>9</v>
      </c>
      <c r="N53" s="93">
        <v>9</v>
      </c>
      <c r="O53" s="93">
        <v>11</v>
      </c>
      <c r="P53" s="93">
        <v>9</v>
      </c>
      <c r="Q53" s="93"/>
      <c r="R53" s="94"/>
      <c r="S53" s="121">
        <f t="shared" si="2"/>
        <v>91</v>
      </c>
      <c r="T53" s="87"/>
      <c r="U53" s="272"/>
      <c r="V53" s="88">
        <f t="shared" si="3"/>
        <v>32</v>
      </c>
      <c r="W53" s="89" t="s">
        <v>31</v>
      </c>
    </row>
    <row r="54" spans="1:23" s="47" customFormat="1" ht="16.5" customHeight="1" x14ac:dyDescent="0.3">
      <c r="A54" s="245"/>
      <c r="B54" s="277"/>
      <c r="C54" s="271"/>
      <c r="D54" s="254"/>
      <c r="E54" s="116">
        <v>15</v>
      </c>
      <c r="F54" s="118" t="s">
        <v>32</v>
      </c>
      <c r="G54" s="96">
        <v>15</v>
      </c>
      <c r="H54" s="96">
        <v>10</v>
      </c>
      <c r="I54" s="96">
        <v>6</v>
      </c>
      <c r="J54" s="96">
        <v>9</v>
      </c>
      <c r="K54" s="96">
        <v>0</v>
      </c>
      <c r="L54" s="96">
        <v>12</v>
      </c>
      <c r="M54" s="96">
        <v>9</v>
      </c>
      <c r="N54" s="96">
        <v>9</v>
      </c>
      <c r="O54" s="96">
        <v>9</v>
      </c>
      <c r="P54" s="96">
        <v>9</v>
      </c>
      <c r="Q54" s="96"/>
      <c r="R54" s="97"/>
      <c r="S54" s="122">
        <f t="shared" si="2"/>
        <v>88</v>
      </c>
      <c r="T54" s="141">
        <f>IF(E53="",0,(SUM(S53+S54)))</f>
        <v>179</v>
      </c>
      <c r="U54" s="273"/>
      <c r="V54" s="90">
        <f t="shared" si="3"/>
        <v>31</v>
      </c>
      <c r="W54" s="91">
        <f>SUM(V53:V54)</f>
        <v>63</v>
      </c>
    </row>
    <row r="55" spans="1:23" s="47" customFormat="1" ht="16.5" customHeight="1" x14ac:dyDescent="0.3">
      <c r="A55" s="243">
        <v>33</v>
      </c>
      <c r="B55" s="276">
        <v>13</v>
      </c>
      <c r="C55" s="270" t="s">
        <v>173</v>
      </c>
      <c r="D55" s="268" t="s">
        <v>174</v>
      </c>
      <c r="E55" s="116">
        <v>17</v>
      </c>
      <c r="F55" s="117" t="s">
        <v>30</v>
      </c>
      <c r="G55" s="93">
        <v>16</v>
      </c>
      <c r="H55" s="93">
        <v>0</v>
      </c>
      <c r="I55" s="93">
        <v>8</v>
      </c>
      <c r="J55" s="93">
        <v>9</v>
      </c>
      <c r="K55" s="93">
        <v>0</v>
      </c>
      <c r="L55" s="93">
        <v>15</v>
      </c>
      <c r="M55" s="93">
        <v>9</v>
      </c>
      <c r="N55" s="93">
        <v>9</v>
      </c>
      <c r="O55" s="93">
        <v>9</v>
      </c>
      <c r="P55" s="93">
        <v>9</v>
      </c>
      <c r="Q55" s="93"/>
      <c r="R55" s="94"/>
      <c r="S55" s="121">
        <f t="shared" si="2"/>
        <v>84</v>
      </c>
      <c r="T55" s="87"/>
      <c r="U55" s="272"/>
      <c r="V55" s="88">
        <f t="shared" si="3"/>
        <v>24</v>
      </c>
      <c r="W55" s="89" t="s">
        <v>31</v>
      </c>
    </row>
    <row r="56" spans="1:23" s="47" customFormat="1" ht="16.5" customHeight="1" x14ac:dyDescent="0.3">
      <c r="A56" s="245"/>
      <c r="B56" s="277"/>
      <c r="C56" s="271"/>
      <c r="D56" s="254"/>
      <c r="E56" s="116">
        <v>2</v>
      </c>
      <c r="F56" s="118" t="s">
        <v>32</v>
      </c>
      <c r="G56" s="96">
        <v>17</v>
      </c>
      <c r="H56" s="96">
        <v>9</v>
      </c>
      <c r="I56" s="96">
        <v>6</v>
      </c>
      <c r="J56" s="96">
        <v>9</v>
      </c>
      <c r="K56" s="96">
        <v>0</v>
      </c>
      <c r="L56" s="96">
        <v>15</v>
      </c>
      <c r="M56" s="96">
        <v>9</v>
      </c>
      <c r="N56" s="96">
        <v>9</v>
      </c>
      <c r="O56" s="96">
        <v>9</v>
      </c>
      <c r="P56" s="96">
        <v>9</v>
      </c>
      <c r="Q56" s="96">
        <v>0</v>
      </c>
      <c r="R56" s="97"/>
      <c r="S56" s="122">
        <f t="shared" si="2"/>
        <v>92</v>
      </c>
      <c r="T56" s="141">
        <f>IF(E55="",0,(SUM(S55+S56)))</f>
        <v>176</v>
      </c>
      <c r="U56" s="273"/>
      <c r="V56" s="90">
        <f t="shared" si="3"/>
        <v>32</v>
      </c>
      <c r="W56" s="91">
        <f>SUM(V55:V56)</f>
        <v>56</v>
      </c>
    </row>
    <row r="57" spans="1:23" s="47" customFormat="1" ht="16.5" customHeight="1" x14ac:dyDescent="0.3">
      <c r="A57" s="243">
        <v>62</v>
      </c>
      <c r="B57" s="274">
        <v>24</v>
      </c>
      <c r="C57" s="270" t="s">
        <v>260</v>
      </c>
      <c r="D57" s="268"/>
      <c r="E57" s="116">
        <v>27</v>
      </c>
      <c r="F57" s="117" t="s">
        <v>30</v>
      </c>
      <c r="G57" s="93">
        <v>0</v>
      </c>
      <c r="H57" s="93">
        <v>12</v>
      </c>
      <c r="I57" s="93">
        <v>7</v>
      </c>
      <c r="J57" s="93">
        <v>9</v>
      </c>
      <c r="K57" s="93">
        <v>0</v>
      </c>
      <c r="L57" s="93">
        <v>16</v>
      </c>
      <c r="M57" s="93">
        <v>6</v>
      </c>
      <c r="N57" s="93">
        <v>9</v>
      </c>
      <c r="O57" s="93">
        <v>9</v>
      </c>
      <c r="P57" s="93">
        <v>6</v>
      </c>
      <c r="Q57" s="93"/>
      <c r="R57" s="94"/>
      <c r="S57" s="121">
        <f t="shared" si="2"/>
        <v>74</v>
      </c>
      <c r="T57" s="87"/>
      <c r="U57" s="272"/>
      <c r="V57" s="88">
        <f t="shared" si="3"/>
        <v>19</v>
      </c>
      <c r="W57" s="89" t="s">
        <v>31</v>
      </c>
    </row>
    <row r="58" spans="1:23" s="47" customFormat="1" ht="16.5" customHeight="1" x14ac:dyDescent="0.3">
      <c r="A58" s="245"/>
      <c r="B58" s="275"/>
      <c r="C58" s="271"/>
      <c r="D58" s="254"/>
      <c r="E58" s="116">
        <v>32</v>
      </c>
      <c r="F58" s="118" t="s">
        <v>32</v>
      </c>
      <c r="G58" s="96">
        <v>18</v>
      </c>
      <c r="H58" s="96">
        <v>13</v>
      </c>
      <c r="I58" s="96">
        <v>8</v>
      </c>
      <c r="J58" s="96">
        <v>9</v>
      </c>
      <c r="K58" s="96">
        <v>0</v>
      </c>
      <c r="L58" s="96">
        <v>16</v>
      </c>
      <c r="M58" s="96">
        <v>9</v>
      </c>
      <c r="N58" s="96">
        <v>9</v>
      </c>
      <c r="O58" s="96">
        <v>9</v>
      </c>
      <c r="P58" s="96">
        <v>9</v>
      </c>
      <c r="Q58" s="96"/>
      <c r="R58" s="97"/>
      <c r="S58" s="122">
        <f t="shared" si="2"/>
        <v>100</v>
      </c>
      <c r="T58" s="142">
        <f>IF(E57="",0,(SUM(S57+S58)))</f>
        <v>174</v>
      </c>
      <c r="U58" s="273"/>
      <c r="V58" s="90">
        <f t="shared" si="3"/>
        <v>39</v>
      </c>
      <c r="W58" s="91">
        <f>SUM(V57:V58)</f>
        <v>58</v>
      </c>
    </row>
    <row r="59" spans="1:23" s="47" customFormat="1" ht="16.5" customHeight="1" x14ac:dyDescent="0.3">
      <c r="A59" s="243">
        <v>11</v>
      </c>
      <c r="B59" s="276">
        <v>15</v>
      </c>
      <c r="C59" s="270" t="s">
        <v>145</v>
      </c>
      <c r="D59" s="268" t="s">
        <v>146</v>
      </c>
      <c r="E59" s="116">
        <v>72</v>
      </c>
      <c r="F59" s="117" t="s">
        <v>30</v>
      </c>
      <c r="G59" s="93">
        <v>0</v>
      </c>
      <c r="H59" s="93">
        <v>11</v>
      </c>
      <c r="I59" s="93">
        <v>6</v>
      </c>
      <c r="J59" s="93">
        <v>9</v>
      </c>
      <c r="K59" s="93">
        <v>9</v>
      </c>
      <c r="L59" s="93">
        <v>12</v>
      </c>
      <c r="M59" s="93">
        <v>9</v>
      </c>
      <c r="N59" s="93">
        <v>9</v>
      </c>
      <c r="O59" s="93">
        <v>9</v>
      </c>
      <c r="P59" s="93">
        <v>9</v>
      </c>
      <c r="Q59" s="93"/>
      <c r="R59" s="94"/>
      <c r="S59" s="121">
        <f t="shared" si="2"/>
        <v>83</v>
      </c>
      <c r="T59" s="87"/>
      <c r="U59" s="272"/>
      <c r="V59" s="88">
        <f t="shared" si="3"/>
        <v>17</v>
      </c>
      <c r="W59" s="89" t="s">
        <v>31</v>
      </c>
    </row>
    <row r="60" spans="1:23" s="47" customFormat="1" ht="16.5" customHeight="1" x14ac:dyDescent="0.3">
      <c r="A60" s="245"/>
      <c r="B60" s="277"/>
      <c r="C60" s="271"/>
      <c r="D60" s="254"/>
      <c r="E60" s="116">
        <v>42</v>
      </c>
      <c r="F60" s="118" t="s">
        <v>32</v>
      </c>
      <c r="G60" s="96">
        <v>15</v>
      </c>
      <c r="H60" s="96">
        <v>10</v>
      </c>
      <c r="I60" s="96">
        <v>0</v>
      </c>
      <c r="J60" s="96">
        <v>9</v>
      </c>
      <c r="K60" s="96">
        <v>10</v>
      </c>
      <c r="L60" s="96">
        <v>13</v>
      </c>
      <c r="M60" s="96">
        <v>6</v>
      </c>
      <c r="N60" s="96">
        <v>9</v>
      </c>
      <c r="O60" s="96">
        <v>9</v>
      </c>
      <c r="P60" s="96">
        <v>9</v>
      </c>
      <c r="Q60" s="96"/>
      <c r="R60" s="97"/>
      <c r="S60" s="122">
        <f t="shared" si="2"/>
        <v>90</v>
      </c>
      <c r="T60" s="141">
        <f>IF(E59="",0,(SUM(S59+S60)))</f>
        <v>173</v>
      </c>
      <c r="U60" s="273"/>
      <c r="V60" s="90">
        <f t="shared" si="3"/>
        <v>25</v>
      </c>
      <c r="W60" s="91">
        <f>SUM(V59:V60)</f>
        <v>42</v>
      </c>
    </row>
    <row r="61" spans="1:23" s="47" customFormat="1" ht="16.5" customHeight="1" x14ac:dyDescent="0.3">
      <c r="A61" s="243">
        <v>31</v>
      </c>
      <c r="B61" s="276">
        <v>4</v>
      </c>
      <c r="C61" s="270" t="s">
        <v>131</v>
      </c>
      <c r="D61" s="268" t="s">
        <v>132</v>
      </c>
      <c r="E61" s="116">
        <v>112</v>
      </c>
      <c r="F61" s="117" t="s">
        <v>30</v>
      </c>
      <c r="G61" s="93">
        <v>16</v>
      </c>
      <c r="H61" s="93">
        <v>11</v>
      </c>
      <c r="I61" s="93">
        <v>0</v>
      </c>
      <c r="J61" s="93">
        <v>9</v>
      </c>
      <c r="K61" s="93">
        <v>0</v>
      </c>
      <c r="L61" s="93">
        <v>12</v>
      </c>
      <c r="M61" s="93">
        <v>9</v>
      </c>
      <c r="N61" s="93">
        <v>9</v>
      </c>
      <c r="O61" s="93">
        <v>9</v>
      </c>
      <c r="P61" s="93">
        <v>11</v>
      </c>
      <c r="Q61" s="93"/>
      <c r="R61" s="94"/>
      <c r="S61" s="121">
        <f t="shared" si="2"/>
        <v>86</v>
      </c>
      <c r="T61" s="87"/>
      <c r="U61" s="272"/>
      <c r="V61" s="88">
        <f t="shared" si="3"/>
        <v>27</v>
      </c>
      <c r="W61" s="89" t="s">
        <v>31</v>
      </c>
    </row>
    <row r="62" spans="1:23" s="47" customFormat="1" ht="16.5" customHeight="1" x14ac:dyDescent="0.3">
      <c r="A62" s="245"/>
      <c r="B62" s="277"/>
      <c r="C62" s="271"/>
      <c r="D62" s="254"/>
      <c r="E62" s="116">
        <v>280</v>
      </c>
      <c r="F62" s="118" t="s">
        <v>32</v>
      </c>
      <c r="G62" s="96">
        <v>15</v>
      </c>
      <c r="H62" s="96">
        <v>11</v>
      </c>
      <c r="I62" s="96">
        <v>0</v>
      </c>
      <c r="J62" s="96">
        <v>9</v>
      </c>
      <c r="K62" s="96">
        <v>0</v>
      </c>
      <c r="L62" s="96">
        <v>12</v>
      </c>
      <c r="M62" s="96">
        <v>9</v>
      </c>
      <c r="N62" s="96">
        <v>9</v>
      </c>
      <c r="O62" s="96">
        <v>12</v>
      </c>
      <c r="P62" s="96">
        <v>9</v>
      </c>
      <c r="Q62" s="96"/>
      <c r="R62" s="97"/>
      <c r="S62" s="122">
        <f t="shared" si="2"/>
        <v>86</v>
      </c>
      <c r="T62" s="141">
        <f>IF(E61="",0,(SUM(S61+S62)))</f>
        <v>172</v>
      </c>
      <c r="U62" s="273"/>
      <c r="V62" s="90">
        <f t="shared" si="3"/>
        <v>26</v>
      </c>
      <c r="W62" s="91">
        <f>SUM(V61:V62)</f>
        <v>53</v>
      </c>
    </row>
    <row r="63" spans="1:23" s="47" customFormat="1" ht="16.5" customHeight="1" x14ac:dyDescent="0.3">
      <c r="A63" s="243">
        <v>39</v>
      </c>
      <c r="B63" s="276">
        <v>21</v>
      </c>
      <c r="C63" s="270" t="s">
        <v>121</v>
      </c>
      <c r="D63" s="268" t="s">
        <v>122</v>
      </c>
      <c r="E63" s="116">
        <v>43</v>
      </c>
      <c r="F63" s="117" t="s">
        <v>30</v>
      </c>
      <c r="G63" s="93">
        <v>17</v>
      </c>
      <c r="H63" s="93">
        <v>10</v>
      </c>
      <c r="I63" s="93">
        <v>0</v>
      </c>
      <c r="J63" s="93">
        <v>9</v>
      </c>
      <c r="K63" s="93">
        <v>9</v>
      </c>
      <c r="L63" s="93">
        <v>12</v>
      </c>
      <c r="M63" s="93">
        <v>9</v>
      </c>
      <c r="N63" s="93">
        <v>9</v>
      </c>
      <c r="O63" s="93">
        <v>9</v>
      </c>
      <c r="P63" s="93">
        <v>9</v>
      </c>
      <c r="Q63" s="93"/>
      <c r="R63" s="94"/>
      <c r="S63" s="121">
        <f t="shared" si="2"/>
        <v>93</v>
      </c>
      <c r="T63" s="87"/>
      <c r="U63" s="272"/>
      <c r="V63" s="88">
        <f t="shared" si="3"/>
        <v>27</v>
      </c>
      <c r="W63" s="89" t="s">
        <v>31</v>
      </c>
    </row>
    <row r="64" spans="1:23" s="47" customFormat="1" ht="16.5" customHeight="1" x14ac:dyDescent="0.3">
      <c r="A64" s="245"/>
      <c r="B64" s="277"/>
      <c r="C64" s="271"/>
      <c r="D64" s="254"/>
      <c r="E64" s="116">
        <v>38</v>
      </c>
      <c r="F64" s="118" t="s">
        <v>32</v>
      </c>
      <c r="G64" s="96">
        <v>0</v>
      </c>
      <c r="H64" s="96">
        <v>0</v>
      </c>
      <c r="I64" s="96">
        <v>6</v>
      </c>
      <c r="J64" s="96">
        <v>9</v>
      </c>
      <c r="K64" s="96">
        <v>12</v>
      </c>
      <c r="L64" s="96">
        <v>12</v>
      </c>
      <c r="M64" s="96">
        <v>9</v>
      </c>
      <c r="N64" s="96">
        <v>10</v>
      </c>
      <c r="O64" s="96">
        <v>9</v>
      </c>
      <c r="P64" s="96">
        <v>10</v>
      </c>
      <c r="Q64" s="96"/>
      <c r="R64" s="97"/>
      <c r="S64" s="122">
        <f t="shared" si="2"/>
        <v>77</v>
      </c>
      <c r="T64" s="141">
        <f>IF(E63="",0,(SUM(S63+S64)))</f>
        <v>170</v>
      </c>
      <c r="U64" s="273"/>
      <c r="V64" s="90">
        <f t="shared" si="3"/>
        <v>6</v>
      </c>
      <c r="W64" s="91">
        <f>SUM(V63:V64)</f>
        <v>33</v>
      </c>
    </row>
    <row r="65" spans="1:23" s="47" customFormat="1" ht="16.5" customHeight="1" x14ac:dyDescent="0.3">
      <c r="A65" s="243">
        <v>32</v>
      </c>
      <c r="B65" s="274">
        <v>4</v>
      </c>
      <c r="C65" s="270" t="s">
        <v>131</v>
      </c>
      <c r="D65" s="268" t="s">
        <v>132</v>
      </c>
      <c r="E65" s="116">
        <v>202</v>
      </c>
      <c r="F65" s="117" t="s">
        <v>30</v>
      </c>
      <c r="G65" s="93">
        <v>0</v>
      </c>
      <c r="H65" s="93">
        <v>9</v>
      </c>
      <c r="I65" s="93">
        <v>0</v>
      </c>
      <c r="J65" s="93">
        <v>9</v>
      </c>
      <c r="K65" s="93">
        <v>0</v>
      </c>
      <c r="L65" s="93">
        <v>12</v>
      </c>
      <c r="M65" s="93">
        <v>9</v>
      </c>
      <c r="N65" s="93">
        <v>9</v>
      </c>
      <c r="O65" s="93">
        <v>9</v>
      </c>
      <c r="P65" s="93">
        <v>9</v>
      </c>
      <c r="Q65" s="93"/>
      <c r="R65" s="94"/>
      <c r="S65" s="121">
        <f t="shared" si="2"/>
        <v>66</v>
      </c>
      <c r="T65" s="87"/>
      <c r="U65" s="272"/>
      <c r="V65" s="88">
        <f t="shared" si="3"/>
        <v>9</v>
      </c>
      <c r="W65" s="89" t="s">
        <v>31</v>
      </c>
    </row>
    <row r="66" spans="1:23" s="47" customFormat="1" ht="16.5" customHeight="1" x14ac:dyDescent="0.3">
      <c r="A66" s="245"/>
      <c r="B66" s="275"/>
      <c r="C66" s="271"/>
      <c r="D66" s="254"/>
      <c r="E66" s="116">
        <v>340</v>
      </c>
      <c r="F66" s="118" t="s">
        <v>32</v>
      </c>
      <c r="G66" s="96">
        <v>16</v>
      </c>
      <c r="H66" s="96">
        <v>12</v>
      </c>
      <c r="I66" s="96">
        <v>6</v>
      </c>
      <c r="J66" s="96">
        <v>9</v>
      </c>
      <c r="K66" s="96">
        <v>9</v>
      </c>
      <c r="L66" s="96">
        <v>14</v>
      </c>
      <c r="M66" s="96">
        <v>9</v>
      </c>
      <c r="N66" s="96">
        <v>9</v>
      </c>
      <c r="O66" s="96">
        <v>10</v>
      </c>
      <c r="P66" s="96">
        <v>9</v>
      </c>
      <c r="Q66" s="96"/>
      <c r="R66" s="97"/>
      <c r="S66" s="122">
        <f t="shared" si="2"/>
        <v>103</v>
      </c>
      <c r="T66" s="142">
        <f>IF(E65="",0,(SUM(S65+S66)))</f>
        <v>169</v>
      </c>
      <c r="U66" s="273"/>
      <c r="V66" s="90">
        <f t="shared" si="3"/>
        <v>34</v>
      </c>
      <c r="W66" s="91">
        <f>SUM(V65:V66)</f>
        <v>43</v>
      </c>
    </row>
    <row r="67" spans="1:23" s="47" customFormat="1" ht="16.5" customHeight="1" x14ac:dyDescent="0.3">
      <c r="A67" s="243">
        <v>61</v>
      </c>
      <c r="B67" s="276">
        <v>24</v>
      </c>
      <c r="C67" s="270" t="s">
        <v>260</v>
      </c>
      <c r="D67" s="268"/>
      <c r="E67" s="116">
        <v>30</v>
      </c>
      <c r="F67" s="117" t="s">
        <v>30</v>
      </c>
      <c r="G67" s="93">
        <v>0</v>
      </c>
      <c r="H67" s="93">
        <v>12</v>
      </c>
      <c r="I67" s="93">
        <v>0</v>
      </c>
      <c r="J67" s="93">
        <v>9</v>
      </c>
      <c r="K67" s="93">
        <v>0</v>
      </c>
      <c r="L67" s="93">
        <v>15</v>
      </c>
      <c r="M67" s="93">
        <v>6</v>
      </c>
      <c r="N67" s="93">
        <v>9</v>
      </c>
      <c r="O67" s="93">
        <v>9</v>
      </c>
      <c r="P67" s="93">
        <v>6</v>
      </c>
      <c r="Q67" s="93"/>
      <c r="R67" s="94"/>
      <c r="S67" s="121">
        <f t="shared" ref="S67:S98" si="4">IF(E67="","",SUM(G67:Q67)-(R67))</f>
        <v>66</v>
      </c>
      <c r="T67" s="87"/>
      <c r="U67" s="272"/>
      <c r="V67" s="88">
        <f t="shared" ref="V67:V98" si="5">SUM(G67:I67)</f>
        <v>12</v>
      </c>
      <c r="W67" s="89" t="s">
        <v>31</v>
      </c>
    </row>
    <row r="68" spans="1:23" s="47" customFormat="1" ht="16.5" customHeight="1" x14ac:dyDescent="0.3">
      <c r="A68" s="245"/>
      <c r="B68" s="277"/>
      <c r="C68" s="271"/>
      <c r="D68" s="254"/>
      <c r="E68" s="116">
        <v>26</v>
      </c>
      <c r="F68" s="118" t="s">
        <v>32</v>
      </c>
      <c r="G68" s="96">
        <v>19</v>
      </c>
      <c r="H68" s="96">
        <v>13</v>
      </c>
      <c r="I68" s="96">
        <v>7</v>
      </c>
      <c r="J68" s="96">
        <v>9</v>
      </c>
      <c r="K68" s="96">
        <v>0</v>
      </c>
      <c r="L68" s="96">
        <v>16</v>
      </c>
      <c r="M68" s="96">
        <v>9</v>
      </c>
      <c r="N68" s="96">
        <v>9</v>
      </c>
      <c r="O68" s="96">
        <v>10</v>
      </c>
      <c r="P68" s="96">
        <v>9</v>
      </c>
      <c r="Q68" s="96"/>
      <c r="R68" s="97"/>
      <c r="S68" s="122">
        <f t="shared" si="4"/>
        <v>101</v>
      </c>
      <c r="T68" s="141">
        <f>IF(E67="",0,(SUM(S67+S68)))</f>
        <v>167</v>
      </c>
      <c r="U68" s="273"/>
      <c r="V68" s="90">
        <f t="shared" si="5"/>
        <v>39</v>
      </c>
      <c r="W68" s="91">
        <f>SUM(V67:V68)</f>
        <v>51</v>
      </c>
    </row>
    <row r="69" spans="1:23" ht="16.5" customHeight="1" x14ac:dyDescent="0.3">
      <c r="A69" s="274">
        <v>65</v>
      </c>
      <c r="B69" s="274">
        <v>32</v>
      </c>
      <c r="C69" s="270" t="s">
        <v>264</v>
      </c>
      <c r="D69" s="268" t="s">
        <v>265</v>
      </c>
      <c r="E69" s="116">
        <v>78</v>
      </c>
      <c r="F69" s="117" t="s">
        <v>30</v>
      </c>
      <c r="G69" s="93">
        <v>0</v>
      </c>
      <c r="H69" s="93">
        <v>0</v>
      </c>
      <c r="I69" s="93">
        <v>0</v>
      </c>
      <c r="J69" s="93">
        <v>9</v>
      </c>
      <c r="K69" s="93">
        <v>12</v>
      </c>
      <c r="L69" s="93">
        <v>12</v>
      </c>
      <c r="M69" s="93">
        <v>6</v>
      </c>
      <c r="N69" s="93">
        <v>9</v>
      </c>
      <c r="O69" s="93">
        <v>9</v>
      </c>
      <c r="P69" s="93">
        <v>12</v>
      </c>
      <c r="Q69" s="93"/>
      <c r="R69" s="94"/>
      <c r="S69" s="121">
        <f t="shared" si="4"/>
        <v>69</v>
      </c>
      <c r="T69" s="87"/>
      <c r="U69" s="272"/>
      <c r="V69" s="88">
        <f t="shared" si="5"/>
        <v>0</v>
      </c>
      <c r="W69" s="89" t="s">
        <v>31</v>
      </c>
    </row>
    <row r="70" spans="1:23" ht="16.5" customHeight="1" x14ac:dyDescent="0.3">
      <c r="A70" s="275"/>
      <c r="B70" s="275"/>
      <c r="C70" s="271"/>
      <c r="D70" s="254"/>
      <c r="E70" s="116">
        <v>79</v>
      </c>
      <c r="F70" s="118" t="s">
        <v>32</v>
      </c>
      <c r="G70" s="96">
        <v>18</v>
      </c>
      <c r="H70" s="96">
        <v>9</v>
      </c>
      <c r="I70" s="96">
        <v>0</v>
      </c>
      <c r="J70" s="96">
        <v>9</v>
      </c>
      <c r="K70" s="96">
        <v>12</v>
      </c>
      <c r="L70" s="96">
        <v>12</v>
      </c>
      <c r="M70" s="96">
        <v>9</v>
      </c>
      <c r="N70" s="96">
        <v>9</v>
      </c>
      <c r="O70" s="96">
        <v>9</v>
      </c>
      <c r="P70" s="96">
        <v>9</v>
      </c>
      <c r="Q70" s="96"/>
      <c r="R70" s="97"/>
      <c r="S70" s="122">
        <f t="shared" si="4"/>
        <v>96</v>
      </c>
      <c r="T70" s="142">
        <f>IF(E69="",0,(SUM(S69+S70)))</f>
        <v>165</v>
      </c>
      <c r="U70" s="273"/>
      <c r="V70" s="90">
        <f t="shared" si="5"/>
        <v>27</v>
      </c>
      <c r="W70" s="91">
        <f>SUM(V69:V70)</f>
        <v>27</v>
      </c>
    </row>
    <row r="71" spans="1:23" s="47" customFormat="1" ht="16.5" customHeight="1" x14ac:dyDescent="0.3">
      <c r="A71" s="243">
        <v>30</v>
      </c>
      <c r="B71" s="274">
        <v>30</v>
      </c>
      <c r="C71" s="270" t="s">
        <v>131</v>
      </c>
      <c r="D71" s="268" t="s">
        <v>132</v>
      </c>
      <c r="E71" s="116">
        <v>17</v>
      </c>
      <c r="F71" s="117" t="s">
        <v>30</v>
      </c>
      <c r="G71" s="93">
        <v>0</v>
      </c>
      <c r="H71" s="93">
        <v>0</v>
      </c>
      <c r="I71" s="93">
        <v>0</v>
      </c>
      <c r="J71" s="93">
        <v>9</v>
      </c>
      <c r="K71" s="93">
        <v>9</v>
      </c>
      <c r="L71" s="93">
        <v>13</v>
      </c>
      <c r="M71" s="93">
        <v>9</v>
      </c>
      <c r="N71" s="93">
        <v>9</v>
      </c>
      <c r="O71" s="93">
        <v>9</v>
      </c>
      <c r="P71" s="93">
        <v>9</v>
      </c>
      <c r="Q71" s="93"/>
      <c r="R71" s="94"/>
      <c r="S71" s="121">
        <f t="shared" si="4"/>
        <v>67</v>
      </c>
      <c r="T71" s="87"/>
      <c r="U71" s="272"/>
      <c r="V71" s="88">
        <f t="shared" si="5"/>
        <v>0</v>
      </c>
      <c r="W71" s="89" t="s">
        <v>31</v>
      </c>
    </row>
    <row r="72" spans="1:23" s="47" customFormat="1" ht="16.5" customHeight="1" x14ac:dyDescent="0.3">
      <c r="A72" s="245"/>
      <c r="B72" s="275"/>
      <c r="C72" s="271"/>
      <c r="D72" s="254"/>
      <c r="E72" s="116">
        <v>173</v>
      </c>
      <c r="F72" s="118" t="s">
        <v>32</v>
      </c>
      <c r="G72" s="96">
        <v>16</v>
      </c>
      <c r="H72" s="96">
        <v>12</v>
      </c>
      <c r="I72" s="96">
        <v>0</v>
      </c>
      <c r="J72" s="96">
        <v>9</v>
      </c>
      <c r="K72" s="96">
        <v>11</v>
      </c>
      <c r="L72" s="96">
        <v>14</v>
      </c>
      <c r="M72" s="96">
        <v>9</v>
      </c>
      <c r="N72" s="96">
        <v>9</v>
      </c>
      <c r="O72" s="96">
        <v>9</v>
      </c>
      <c r="P72" s="96">
        <v>9</v>
      </c>
      <c r="Q72" s="96"/>
      <c r="R72" s="97"/>
      <c r="S72" s="122">
        <f t="shared" si="4"/>
        <v>98</v>
      </c>
      <c r="T72" s="142">
        <f>IF(E71="",0,(SUM(S71+S72)))</f>
        <v>165</v>
      </c>
      <c r="U72" s="273"/>
      <c r="V72" s="90">
        <f t="shared" si="5"/>
        <v>28</v>
      </c>
      <c r="W72" s="91">
        <f>SUM(V71:V72)</f>
        <v>28</v>
      </c>
    </row>
    <row r="73" spans="1:23" s="47" customFormat="1" ht="16.5" customHeight="1" x14ac:dyDescent="0.3">
      <c r="A73" s="243">
        <v>29</v>
      </c>
      <c r="B73" s="276">
        <v>30</v>
      </c>
      <c r="C73" s="270" t="s">
        <v>131</v>
      </c>
      <c r="D73" s="268" t="s">
        <v>132</v>
      </c>
      <c r="E73" s="116">
        <v>298</v>
      </c>
      <c r="F73" s="117" t="s">
        <v>30</v>
      </c>
      <c r="G73" s="93">
        <v>16</v>
      </c>
      <c r="H73" s="93">
        <v>11</v>
      </c>
      <c r="I73" s="93">
        <v>0</v>
      </c>
      <c r="J73" s="93">
        <v>9</v>
      </c>
      <c r="K73" s="93">
        <v>11</v>
      </c>
      <c r="L73" s="93">
        <v>12</v>
      </c>
      <c r="M73" s="93">
        <v>6</v>
      </c>
      <c r="N73" s="93">
        <v>9</v>
      </c>
      <c r="O73" s="93">
        <v>9</v>
      </c>
      <c r="P73" s="93">
        <v>9</v>
      </c>
      <c r="Q73" s="93"/>
      <c r="R73" s="94"/>
      <c r="S73" s="121">
        <f t="shared" si="4"/>
        <v>92</v>
      </c>
      <c r="T73" s="87"/>
      <c r="U73" s="272"/>
      <c r="V73" s="88">
        <f t="shared" si="5"/>
        <v>27</v>
      </c>
      <c r="W73" s="89" t="s">
        <v>31</v>
      </c>
    </row>
    <row r="74" spans="1:23" s="47" customFormat="1" ht="16.5" customHeight="1" x14ac:dyDescent="0.3">
      <c r="A74" s="245"/>
      <c r="B74" s="277"/>
      <c r="C74" s="271"/>
      <c r="D74" s="254"/>
      <c r="E74" s="116">
        <v>304</v>
      </c>
      <c r="F74" s="118" t="s">
        <v>32</v>
      </c>
      <c r="G74" s="96">
        <v>0</v>
      </c>
      <c r="H74" s="96">
        <v>10</v>
      </c>
      <c r="I74" s="96">
        <v>0</v>
      </c>
      <c r="J74" s="96">
        <v>6</v>
      </c>
      <c r="K74" s="96">
        <v>9</v>
      </c>
      <c r="L74" s="96">
        <v>13</v>
      </c>
      <c r="M74" s="96">
        <v>9</v>
      </c>
      <c r="N74" s="96">
        <v>9</v>
      </c>
      <c r="O74" s="96">
        <v>6</v>
      </c>
      <c r="P74" s="96">
        <v>9</v>
      </c>
      <c r="Q74" s="96"/>
      <c r="R74" s="97"/>
      <c r="S74" s="122">
        <f t="shared" si="4"/>
        <v>71</v>
      </c>
      <c r="T74" s="141">
        <f>IF(E73="",0,(SUM(S73+S74)))</f>
        <v>163</v>
      </c>
      <c r="U74" s="273"/>
      <c r="V74" s="90">
        <f t="shared" si="5"/>
        <v>10</v>
      </c>
      <c r="W74" s="91">
        <f>SUM(V73:V74)</f>
        <v>37</v>
      </c>
    </row>
    <row r="75" spans="1:23" s="47" customFormat="1" ht="16.5" customHeight="1" x14ac:dyDescent="0.3">
      <c r="A75" s="243">
        <v>20</v>
      </c>
      <c r="B75" s="274">
        <v>8</v>
      </c>
      <c r="C75" s="270" t="s">
        <v>157</v>
      </c>
      <c r="D75" s="268" t="s">
        <v>158</v>
      </c>
      <c r="E75" s="116">
        <v>27</v>
      </c>
      <c r="F75" s="117" t="s">
        <v>30</v>
      </c>
      <c r="G75" s="93">
        <v>0</v>
      </c>
      <c r="H75" s="93">
        <v>9</v>
      </c>
      <c r="I75" s="93">
        <v>0</v>
      </c>
      <c r="J75" s="93">
        <v>9</v>
      </c>
      <c r="K75" s="93">
        <v>9</v>
      </c>
      <c r="L75" s="93">
        <v>12</v>
      </c>
      <c r="M75" s="93">
        <v>9</v>
      </c>
      <c r="N75" s="93">
        <v>9</v>
      </c>
      <c r="O75" s="93">
        <v>9</v>
      </c>
      <c r="P75" s="93">
        <v>9</v>
      </c>
      <c r="Q75" s="93"/>
      <c r="R75" s="94"/>
      <c r="S75" s="121">
        <f t="shared" si="4"/>
        <v>75</v>
      </c>
      <c r="T75" s="87"/>
      <c r="U75" s="272"/>
      <c r="V75" s="88">
        <f t="shared" si="5"/>
        <v>9</v>
      </c>
      <c r="W75" s="89" t="s">
        <v>31</v>
      </c>
    </row>
    <row r="76" spans="1:23" s="47" customFormat="1" ht="16.5" customHeight="1" x14ac:dyDescent="0.3">
      <c r="A76" s="245"/>
      <c r="B76" s="275"/>
      <c r="C76" s="271"/>
      <c r="D76" s="254"/>
      <c r="E76" s="116">
        <v>30</v>
      </c>
      <c r="F76" s="118" t="s">
        <v>32</v>
      </c>
      <c r="G76" s="96">
        <v>12</v>
      </c>
      <c r="H76" s="96">
        <v>0</v>
      </c>
      <c r="I76" s="96">
        <v>6</v>
      </c>
      <c r="J76" s="96">
        <v>9</v>
      </c>
      <c r="K76" s="96">
        <v>9</v>
      </c>
      <c r="L76" s="96">
        <v>12</v>
      </c>
      <c r="M76" s="96">
        <v>9</v>
      </c>
      <c r="N76" s="96">
        <v>9</v>
      </c>
      <c r="O76" s="96">
        <v>9</v>
      </c>
      <c r="P76" s="96">
        <v>12</v>
      </c>
      <c r="Q76" s="96"/>
      <c r="R76" s="97"/>
      <c r="S76" s="122">
        <f t="shared" si="4"/>
        <v>87</v>
      </c>
      <c r="T76" s="142">
        <f>IF(E75="",0,(SUM(S75+S76)))</f>
        <v>162</v>
      </c>
      <c r="U76" s="273"/>
      <c r="V76" s="90">
        <f t="shared" si="5"/>
        <v>18</v>
      </c>
      <c r="W76" s="91">
        <f>SUM(V75:V76)</f>
        <v>27</v>
      </c>
    </row>
    <row r="77" spans="1:23" s="47" customFormat="1" ht="16.5" customHeight="1" x14ac:dyDescent="0.3">
      <c r="A77" s="243">
        <v>56</v>
      </c>
      <c r="B77" s="274">
        <v>25</v>
      </c>
      <c r="C77" s="270" t="s">
        <v>261</v>
      </c>
      <c r="D77" s="268" t="s">
        <v>262</v>
      </c>
      <c r="E77" s="116">
        <v>46</v>
      </c>
      <c r="F77" s="117" t="s">
        <v>30</v>
      </c>
      <c r="G77" s="93">
        <v>15</v>
      </c>
      <c r="H77" s="93">
        <v>9</v>
      </c>
      <c r="I77" s="93">
        <v>0</v>
      </c>
      <c r="J77" s="93">
        <v>9</v>
      </c>
      <c r="K77" s="93">
        <v>9</v>
      </c>
      <c r="L77" s="93">
        <v>12</v>
      </c>
      <c r="M77" s="93">
        <v>9</v>
      </c>
      <c r="N77" s="93">
        <v>9</v>
      </c>
      <c r="O77" s="93">
        <v>9</v>
      </c>
      <c r="P77" s="93">
        <v>10</v>
      </c>
      <c r="Q77" s="93"/>
      <c r="R77" s="94"/>
      <c r="S77" s="121">
        <f t="shared" si="4"/>
        <v>91</v>
      </c>
      <c r="T77" s="87"/>
      <c r="U77" s="272"/>
      <c r="V77" s="88">
        <f t="shared" si="5"/>
        <v>24</v>
      </c>
      <c r="W77" s="89" t="s">
        <v>31</v>
      </c>
    </row>
    <row r="78" spans="1:23" s="47" customFormat="1" ht="16.5" customHeight="1" x14ac:dyDescent="0.3">
      <c r="A78" s="245"/>
      <c r="B78" s="275"/>
      <c r="C78" s="271"/>
      <c r="D78" s="254"/>
      <c r="E78" s="116">
        <v>127</v>
      </c>
      <c r="F78" s="118" t="s">
        <v>32</v>
      </c>
      <c r="G78" s="96">
        <v>12</v>
      </c>
      <c r="H78" s="96">
        <v>0</v>
      </c>
      <c r="I78" s="96">
        <v>0</v>
      </c>
      <c r="J78" s="96">
        <v>9</v>
      </c>
      <c r="K78" s="96">
        <v>0</v>
      </c>
      <c r="L78" s="96">
        <v>12</v>
      </c>
      <c r="M78" s="96">
        <v>9</v>
      </c>
      <c r="N78" s="96">
        <v>9</v>
      </c>
      <c r="O78" s="96">
        <v>9</v>
      </c>
      <c r="P78" s="96">
        <v>9</v>
      </c>
      <c r="Q78" s="96"/>
      <c r="R78" s="97">
        <v>1</v>
      </c>
      <c r="S78" s="122">
        <f t="shared" si="4"/>
        <v>68</v>
      </c>
      <c r="T78" s="142">
        <f>IF(E77="",0,(SUM(S77+S78)))</f>
        <v>159</v>
      </c>
      <c r="U78" s="273"/>
      <c r="V78" s="90">
        <f t="shared" si="5"/>
        <v>12</v>
      </c>
      <c r="W78" s="91">
        <f>SUM(V77:V78)</f>
        <v>36</v>
      </c>
    </row>
    <row r="79" spans="1:23" s="47" customFormat="1" ht="16.5" customHeight="1" x14ac:dyDescent="0.3">
      <c r="A79" s="243">
        <v>43</v>
      </c>
      <c r="B79" s="276">
        <v>9</v>
      </c>
      <c r="C79" s="270" t="s">
        <v>143</v>
      </c>
      <c r="D79" s="268" t="s">
        <v>144</v>
      </c>
      <c r="E79" s="116">
        <v>38</v>
      </c>
      <c r="F79" s="117" t="s">
        <v>30</v>
      </c>
      <c r="G79" s="93">
        <v>12</v>
      </c>
      <c r="H79" s="93">
        <v>0</v>
      </c>
      <c r="I79" s="93">
        <v>6</v>
      </c>
      <c r="J79" s="93">
        <v>9</v>
      </c>
      <c r="K79" s="93">
        <v>9</v>
      </c>
      <c r="L79" s="93">
        <v>12</v>
      </c>
      <c r="M79" s="93">
        <v>6</v>
      </c>
      <c r="N79" s="93">
        <v>9</v>
      </c>
      <c r="O79" s="93">
        <v>9</v>
      </c>
      <c r="P79" s="93">
        <v>6</v>
      </c>
      <c r="Q79" s="93"/>
      <c r="R79" s="94"/>
      <c r="S79" s="121">
        <f t="shared" si="4"/>
        <v>78</v>
      </c>
      <c r="T79" s="87"/>
      <c r="U79" s="272"/>
      <c r="V79" s="88">
        <f t="shared" si="5"/>
        <v>18</v>
      </c>
      <c r="W79" s="89" t="s">
        <v>31</v>
      </c>
    </row>
    <row r="80" spans="1:23" s="47" customFormat="1" ht="16.5" customHeight="1" x14ac:dyDescent="0.3">
      <c r="A80" s="245"/>
      <c r="B80" s="277"/>
      <c r="C80" s="271"/>
      <c r="D80" s="254"/>
      <c r="E80" s="116">
        <v>51</v>
      </c>
      <c r="F80" s="118" t="s">
        <v>32</v>
      </c>
      <c r="G80" s="96">
        <v>12</v>
      </c>
      <c r="H80" s="96">
        <v>0</v>
      </c>
      <c r="I80" s="96">
        <v>7</v>
      </c>
      <c r="J80" s="96">
        <v>9</v>
      </c>
      <c r="K80" s="96">
        <v>0</v>
      </c>
      <c r="L80" s="96">
        <v>13</v>
      </c>
      <c r="M80" s="96">
        <v>9</v>
      </c>
      <c r="N80" s="96">
        <v>9</v>
      </c>
      <c r="O80" s="96">
        <v>9</v>
      </c>
      <c r="P80" s="96">
        <v>9</v>
      </c>
      <c r="Q80" s="96"/>
      <c r="R80" s="97"/>
      <c r="S80" s="122">
        <f t="shared" si="4"/>
        <v>77</v>
      </c>
      <c r="T80" s="141">
        <f>IF(E79="",0,(SUM(S79+S80)))</f>
        <v>155</v>
      </c>
      <c r="U80" s="273"/>
      <c r="V80" s="90">
        <f t="shared" si="5"/>
        <v>19</v>
      </c>
      <c r="W80" s="91">
        <f>SUM(V79:V80)</f>
        <v>37</v>
      </c>
    </row>
    <row r="81" spans="1:23" s="47" customFormat="1" ht="16.5" customHeight="1" x14ac:dyDescent="0.3">
      <c r="A81" s="243">
        <v>34</v>
      </c>
      <c r="B81" s="274">
        <v>13</v>
      </c>
      <c r="C81" s="270" t="s">
        <v>173</v>
      </c>
      <c r="D81" s="268" t="s">
        <v>174</v>
      </c>
      <c r="E81" s="116">
        <v>13</v>
      </c>
      <c r="F81" s="117" t="s">
        <v>30</v>
      </c>
      <c r="G81" s="93">
        <v>0</v>
      </c>
      <c r="H81" s="93">
        <v>0</v>
      </c>
      <c r="I81" s="93">
        <v>0</v>
      </c>
      <c r="J81" s="93">
        <v>9</v>
      </c>
      <c r="K81" s="93">
        <v>0</v>
      </c>
      <c r="L81" s="93">
        <v>15</v>
      </c>
      <c r="M81" s="93">
        <v>9</v>
      </c>
      <c r="N81" s="93">
        <v>9</v>
      </c>
      <c r="O81" s="93">
        <v>9</v>
      </c>
      <c r="P81" s="93">
        <v>9</v>
      </c>
      <c r="Q81" s="93"/>
      <c r="R81" s="94"/>
      <c r="S81" s="121">
        <f t="shared" si="4"/>
        <v>60</v>
      </c>
      <c r="T81" s="87"/>
      <c r="U81" s="272"/>
      <c r="V81" s="88">
        <f t="shared" si="5"/>
        <v>0</v>
      </c>
      <c r="W81" s="89" t="s">
        <v>31</v>
      </c>
    </row>
    <row r="82" spans="1:23" s="47" customFormat="1" ht="16.5" customHeight="1" x14ac:dyDescent="0.3">
      <c r="A82" s="245"/>
      <c r="B82" s="275"/>
      <c r="C82" s="271"/>
      <c r="D82" s="254"/>
      <c r="E82" s="116">
        <v>6</v>
      </c>
      <c r="F82" s="118" t="s">
        <v>32</v>
      </c>
      <c r="G82" s="96">
        <v>18</v>
      </c>
      <c r="H82" s="96">
        <v>10</v>
      </c>
      <c r="I82" s="96">
        <v>6</v>
      </c>
      <c r="J82" s="96">
        <v>9</v>
      </c>
      <c r="K82" s="96">
        <v>0</v>
      </c>
      <c r="L82" s="96">
        <v>15</v>
      </c>
      <c r="M82" s="96">
        <v>9</v>
      </c>
      <c r="N82" s="96">
        <v>9</v>
      </c>
      <c r="O82" s="96">
        <v>9</v>
      </c>
      <c r="P82" s="96">
        <v>9</v>
      </c>
      <c r="Q82" s="96"/>
      <c r="R82" s="97"/>
      <c r="S82" s="122">
        <f t="shared" si="4"/>
        <v>94</v>
      </c>
      <c r="T82" s="142">
        <f>IF(E81="",0,(SUM(S81+S82)))</f>
        <v>154</v>
      </c>
      <c r="U82" s="273"/>
      <c r="V82" s="90">
        <f t="shared" si="5"/>
        <v>34</v>
      </c>
      <c r="W82" s="91">
        <f>SUM(V81:V82)</f>
        <v>34</v>
      </c>
    </row>
    <row r="83" spans="1:23" s="47" customFormat="1" ht="16.5" customHeight="1" x14ac:dyDescent="0.3">
      <c r="A83" s="243">
        <v>54</v>
      </c>
      <c r="B83" s="274">
        <v>5</v>
      </c>
      <c r="C83" s="270" t="s">
        <v>165</v>
      </c>
      <c r="D83" s="268" t="s">
        <v>166</v>
      </c>
      <c r="E83" s="116">
        <v>40</v>
      </c>
      <c r="F83" s="117" t="s">
        <v>30</v>
      </c>
      <c r="G83" s="93">
        <v>12</v>
      </c>
      <c r="H83" s="93">
        <v>9</v>
      </c>
      <c r="I83" s="93">
        <v>0</v>
      </c>
      <c r="J83" s="93">
        <v>9</v>
      </c>
      <c r="K83" s="93">
        <v>9</v>
      </c>
      <c r="L83" s="93">
        <v>15</v>
      </c>
      <c r="M83" s="93">
        <v>9</v>
      </c>
      <c r="N83" s="93">
        <v>9</v>
      </c>
      <c r="O83" s="93">
        <v>9</v>
      </c>
      <c r="P83" s="93">
        <v>12</v>
      </c>
      <c r="Q83" s="93"/>
      <c r="R83" s="94"/>
      <c r="S83" s="121">
        <f t="shared" si="4"/>
        <v>93</v>
      </c>
      <c r="T83" s="87"/>
      <c r="U83" s="272"/>
      <c r="V83" s="88">
        <f t="shared" si="5"/>
        <v>21</v>
      </c>
      <c r="W83" s="89" t="s">
        <v>31</v>
      </c>
    </row>
    <row r="84" spans="1:23" s="47" customFormat="1" ht="16.5" customHeight="1" x14ac:dyDescent="0.3">
      <c r="A84" s="245"/>
      <c r="B84" s="275"/>
      <c r="C84" s="271"/>
      <c r="D84" s="254"/>
      <c r="E84" s="116">
        <v>51</v>
      </c>
      <c r="F84" s="118" t="s">
        <v>32</v>
      </c>
      <c r="G84" s="96">
        <v>0</v>
      </c>
      <c r="H84" s="96">
        <v>0</v>
      </c>
      <c r="I84" s="96">
        <v>0</v>
      </c>
      <c r="J84" s="96">
        <v>9</v>
      </c>
      <c r="K84" s="96">
        <v>0</v>
      </c>
      <c r="L84" s="96">
        <v>14</v>
      </c>
      <c r="M84" s="96">
        <v>9</v>
      </c>
      <c r="N84" s="96">
        <v>9</v>
      </c>
      <c r="O84" s="96">
        <v>9</v>
      </c>
      <c r="P84" s="96">
        <v>10</v>
      </c>
      <c r="Q84" s="96"/>
      <c r="R84" s="97"/>
      <c r="S84" s="122">
        <f t="shared" si="4"/>
        <v>60</v>
      </c>
      <c r="T84" s="142">
        <f>IF(E83="",0,(SUM(S83+S84)))</f>
        <v>153</v>
      </c>
      <c r="U84" s="273"/>
      <c r="V84" s="90">
        <f t="shared" si="5"/>
        <v>0</v>
      </c>
      <c r="W84" s="91">
        <f>SUM(V83:V84)</f>
        <v>21</v>
      </c>
    </row>
    <row r="85" spans="1:23" s="47" customFormat="1" ht="16.5" customHeight="1" x14ac:dyDescent="0.3">
      <c r="A85" s="243">
        <v>51</v>
      </c>
      <c r="B85" s="276">
        <v>29</v>
      </c>
      <c r="C85" s="270" t="s">
        <v>165</v>
      </c>
      <c r="D85" s="268" t="s">
        <v>166</v>
      </c>
      <c r="E85" s="116">
        <v>36</v>
      </c>
      <c r="F85" s="117" t="s">
        <v>30</v>
      </c>
      <c r="G85" s="93">
        <v>0</v>
      </c>
      <c r="H85" s="93">
        <v>9</v>
      </c>
      <c r="I85" s="93">
        <v>0</v>
      </c>
      <c r="J85" s="93">
        <v>9</v>
      </c>
      <c r="K85" s="93">
        <v>10</v>
      </c>
      <c r="L85" s="93">
        <v>12</v>
      </c>
      <c r="M85" s="93">
        <v>9</v>
      </c>
      <c r="N85" s="93">
        <v>9</v>
      </c>
      <c r="O85" s="93">
        <v>9</v>
      </c>
      <c r="P85" s="93">
        <v>9</v>
      </c>
      <c r="Q85" s="93"/>
      <c r="R85" s="94"/>
      <c r="S85" s="121">
        <f t="shared" si="4"/>
        <v>76</v>
      </c>
      <c r="T85" s="87"/>
      <c r="U85" s="272"/>
      <c r="V85" s="88">
        <f t="shared" si="5"/>
        <v>9</v>
      </c>
      <c r="W85" s="89" t="s">
        <v>31</v>
      </c>
    </row>
    <row r="86" spans="1:23" s="47" customFormat="1" ht="16.5" customHeight="1" x14ac:dyDescent="0.3">
      <c r="A86" s="245"/>
      <c r="B86" s="277"/>
      <c r="C86" s="271"/>
      <c r="D86" s="254"/>
      <c r="E86" s="116">
        <v>12</v>
      </c>
      <c r="F86" s="118" t="s">
        <v>32</v>
      </c>
      <c r="G86" s="96">
        <v>0</v>
      </c>
      <c r="H86" s="96">
        <v>9</v>
      </c>
      <c r="I86" s="96">
        <v>7</v>
      </c>
      <c r="J86" s="96">
        <v>9</v>
      </c>
      <c r="K86" s="96">
        <v>0</v>
      </c>
      <c r="L86" s="96">
        <v>13</v>
      </c>
      <c r="M86" s="96">
        <v>9</v>
      </c>
      <c r="N86" s="96">
        <v>9</v>
      </c>
      <c r="O86" s="96">
        <v>9</v>
      </c>
      <c r="P86" s="96">
        <v>10</v>
      </c>
      <c r="Q86" s="96"/>
      <c r="R86" s="97"/>
      <c r="S86" s="122">
        <f t="shared" si="4"/>
        <v>75</v>
      </c>
      <c r="T86" s="141">
        <f>IF(E85="",0,(SUM(S85+S86)))</f>
        <v>151</v>
      </c>
      <c r="U86" s="273"/>
      <c r="V86" s="90">
        <f t="shared" si="5"/>
        <v>16</v>
      </c>
      <c r="W86" s="91">
        <f>SUM(V85:V86)</f>
        <v>25</v>
      </c>
    </row>
    <row r="87" spans="1:23" s="47" customFormat="1" ht="16.5" customHeight="1" x14ac:dyDescent="0.3">
      <c r="A87" s="243">
        <v>21</v>
      </c>
      <c r="B87" s="276">
        <v>3</v>
      </c>
      <c r="C87" s="270" t="s">
        <v>157</v>
      </c>
      <c r="D87" s="268" t="s">
        <v>158</v>
      </c>
      <c r="E87" s="116">
        <v>28</v>
      </c>
      <c r="F87" s="117" t="s">
        <v>30</v>
      </c>
      <c r="G87" s="93">
        <v>0</v>
      </c>
      <c r="H87" s="93">
        <v>0</v>
      </c>
      <c r="I87" s="93">
        <v>0</v>
      </c>
      <c r="J87" s="93">
        <v>9</v>
      </c>
      <c r="K87" s="93">
        <v>11</v>
      </c>
      <c r="L87" s="93">
        <v>12</v>
      </c>
      <c r="M87" s="93">
        <v>9</v>
      </c>
      <c r="N87" s="93">
        <v>9</v>
      </c>
      <c r="O87" s="93">
        <v>9</v>
      </c>
      <c r="P87" s="93">
        <v>10</v>
      </c>
      <c r="Q87" s="93"/>
      <c r="R87" s="94"/>
      <c r="S87" s="121">
        <f t="shared" si="4"/>
        <v>69</v>
      </c>
      <c r="T87" s="87"/>
      <c r="U87" s="272"/>
      <c r="V87" s="88">
        <f t="shared" si="5"/>
        <v>0</v>
      </c>
      <c r="W87" s="89" t="s">
        <v>31</v>
      </c>
    </row>
    <row r="88" spans="1:23" s="47" customFormat="1" ht="16.5" customHeight="1" x14ac:dyDescent="0.3">
      <c r="A88" s="245"/>
      <c r="B88" s="277"/>
      <c r="C88" s="271"/>
      <c r="D88" s="254"/>
      <c r="E88" s="116">
        <v>21</v>
      </c>
      <c r="F88" s="118" t="s">
        <v>32</v>
      </c>
      <c r="G88" s="96">
        <v>15</v>
      </c>
      <c r="H88" s="96">
        <v>0</v>
      </c>
      <c r="I88" s="96">
        <v>0</v>
      </c>
      <c r="J88" s="96">
        <v>9</v>
      </c>
      <c r="K88" s="96">
        <v>9</v>
      </c>
      <c r="L88" s="96">
        <v>12</v>
      </c>
      <c r="M88" s="96">
        <v>9</v>
      </c>
      <c r="N88" s="96">
        <v>9</v>
      </c>
      <c r="O88" s="96">
        <v>9</v>
      </c>
      <c r="P88" s="96">
        <v>9</v>
      </c>
      <c r="Q88" s="96"/>
      <c r="R88" s="97"/>
      <c r="S88" s="122">
        <f t="shared" si="4"/>
        <v>81</v>
      </c>
      <c r="T88" s="141">
        <f>IF(E87="",0,(SUM(S87+S88)))</f>
        <v>150</v>
      </c>
      <c r="U88" s="273"/>
      <c r="V88" s="90">
        <f t="shared" si="5"/>
        <v>15</v>
      </c>
      <c r="W88" s="91">
        <f>SUM(V87:V88)</f>
        <v>15</v>
      </c>
    </row>
    <row r="89" spans="1:23" s="47" customFormat="1" ht="16.5" customHeight="1" x14ac:dyDescent="0.3">
      <c r="A89" s="243">
        <v>14</v>
      </c>
      <c r="B89" s="274">
        <v>27</v>
      </c>
      <c r="C89" s="270" t="s">
        <v>269</v>
      </c>
      <c r="D89" s="268" t="s">
        <v>270</v>
      </c>
      <c r="E89" s="116">
        <v>3</v>
      </c>
      <c r="F89" s="117" t="s">
        <v>30</v>
      </c>
      <c r="G89" s="93">
        <v>12</v>
      </c>
      <c r="H89" s="93">
        <v>9</v>
      </c>
      <c r="I89" s="93">
        <v>0</v>
      </c>
      <c r="J89" s="93">
        <v>9</v>
      </c>
      <c r="K89" s="93">
        <v>0</v>
      </c>
      <c r="L89" s="93">
        <v>12</v>
      </c>
      <c r="M89" s="93">
        <v>9</v>
      </c>
      <c r="N89" s="93">
        <v>9</v>
      </c>
      <c r="O89" s="93">
        <v>9</v>
      </c>
      <c r="P89" s="93">
        <v>11</v>
      </c>
      <c r="Q89" s="93"/>
      <c r="R89" s="94"/>
      <c r="S89" s="121">
        <f t="shared" si="4"/>
        <v>80</v>
      </c>
      <c r="T89" s="87"/>
      <c r="U89" s="272"/>
      <c r="V89" s="88">
        <f t="shared" si="5"/>
        <v>21</v>
      </c>
      <c r="W89" s="89" t="s">
        <v>31</v>
      </c>
    </row>
    <row r="90" spans="1:23" s="47" customFormat="1" ht="16.5" customHeight="1" x14ac:dyDescent="0.3">
      <c r="A90" s="245"/>
      <c r="B90" s="275"/>
      <c r="C90" s="271"/>
      <c r="D90" s="254"/>
      <c r="E90" s="116">
        <v>10</v>
      </c>
      <c r="F90" s="118" t="s">
        <v>32</v>
      </c>
      <c r="G90" s="96">
        <v>0</v>
      </c>
      <c r="H90" s="96">
        <v>10</v>
      </c>
      <c r="I90" s="96">
        <v>0</v>
      </c>
      <c r="J90" s="96">
        <v>9</v>
      </c>
      <c r="K90" s="96">
        <v>0</v>
      </c>
      <c r="L90" s="96">
        <v>12</v>
      </c>
      <c r="M90" s="96">
        <v>9</v>
      </c>
      <c r="N90" s="96">
        <v>9</v>
      </c>
      <c r="O90" s="96">
        <v>9</v>
      </c>
      <c r="P90" s="96">
        <v>10</v>
      </c>
      <c r="Q90" s="96"/>
      <c r="R90" s="97"/>
      <c r="S90" s="122">
        <f t="shared" si="4"/>
        <v>68</v>
      </c>
      <c r="T90" s="142">
        <f>IF(E89="",0,(SUM(S89+S90)))</f>
        <v>148</v>
      </c>
      <c r="U90" s="273"/>
      <c r="V90" s="90">
        <f t="shared" si="5"/>
        <v>10</v>
      </c>
      <c r="W90" s="91">
        <f>SUM(V89:V90)</f>
        <v>31</v>
      </c>
    </row>
    <row r="91" spans="1:23" s="47" customFormat="1" ht="16.5" customHeight="1" x14ac:dyDescent="0.3">
      <c r="A91" s="243">
        <v>44</v>
      </c>
      <c r="B91" s="274">
        <v>9</v>
      </c>
      <c r="C91" s="270" t="s">
        <v>143</v>
      </c>
      <c r="D91" s="268" t="s">
        <v>144</v>
      </c>
      <c r="E91" s="116">
        <v>1</v>
      </c>
      <c r="F91" s="117" t="s">
        <v>30</v>
      </c>
      <c r="G91" s="93">
        <v>15</v>
      </c>
      <c r="H91" s="93">
        <v>0</v>
      </c>
      <c r="I91" s="93">
        <v>0</v>
      </c>
      <c r="J91" s="93">
        <v>9</v>
      </c>
      <c r="K91" s="93">
        <v>0</v>
      </c>
      <c r="L91" s="93">
        <v>12</v>
      </c>
      <c r="M91" s="93">
        <v>9</v>
      </c>
      <c r="N91" s="93">
        <v>9</v>
      </c>
      <c r="O91" s="93">
        <v>9</v>
      </c>
      <c r="P91" s="93">
        <v>6</v>
      </c>
      <c r="Q91" s="93"/>
      <c r="R91" s="94"/>
      <c r="S91" s="121">
        <f t="shared" si="4"/>
        <v>69</v>
      </c>
      <c r="T91" s="87"/>
      <c r="U91" s="272"/>
      <c r="V91" s="88">
        <f t="shared" si="5"/>
        <v>15</v>
      </c>
      <c r="W91" s="89" t="s">
        <v>31</v>
      </c>
    </row>
    <row r="92" spans="1:23" s="47" customFormat="1" ht="16.5" customHeight="1" x14ac:dyDescent="0.3">
      <c r="A92" s="245"/>
      <c r="B92" s="275"/>
      <c r="C92" s="271"/>
      <c r="D92" s="254"/>
      <c r="E92" s="116">
        <v>2</v>
      </c>
      <c r="F92" s="118" t="s">
        <v>32</v>
      </c>
      <c r="G92" s="96">
        <v>18</v>
      </c>
      <c r="H92" s="96">
        <v>0</v>
      </c>
      <c r="I92" s="96">
        <v>6</v>
      </c>
      <c r="J92" s="96">
        <v>9</v>
      </c>
      <c r="K92" s="96">
        <v>0</v>
      </c>
      <c r="L92" s="96">
        <v>12</v>
      </c>
      <c r="M92" s="96">
        <v>9</v>
      </c>
      <c r="N92" s="96">
        <v>9</v>
      </c>
      <c r="O92" s="96">
        <v>9</v>
      </c>
      <c r="P92" s="96">
        <v>6</v>
      </c>
      <c r="Q92" s="96"/>
      <c r="R92" s="97"/>
      <c r="S92" s="122">
        <f t="shared" si="4"/>
        <v>78</v>
      </c>
      <c r="T92" s="142">
        <f>IF(E91="",0,(SUM(S91+S92)))</f>
        <v>147</v>
      </c>
      <c r="U92" s="273"/>
      <c r="V92" s="90">
        <f t="shared" si="5"/>
        <v>24</v>
      </c>
      <c r="W92" s="91">
        <f>SUM(V91:V92)</f>
        <v>39</v>
      </c>
    </row>
    <row r="93" spans="1:23" s="47" customFormat="1" ht="16.5" customHeight="1" x14ac:dyDescent="0.3">
      <c r="A93" s="243">
        <v>53</v>
      </c>
      <c r="B93" s="276">
        <v>5</v>
      </c>
      <c r="C93" s="270" t="s">
        <v>165</v>
      </c>
      <c r="D93" s="268" t="s">
        <v>166</v>
      </c>
      <c r="E93" s="116">
        <v>65</v>
      </c>
      <c r="F93" s="117" t="s">
        <v>30</v>
      </c>
      <c r="G93" s="93">
        <v>0</v>
      </c>
      <c r="H93" s="93">
        <v>0</v>
      </c>
      <c r="I93" s="93">
        <v>0</v>
      </c>
      <c r="J93" s="93">
        <v>9</v>
      </c>
      <c r="K93" s="93">
        <v>11</v>
      </c>
      <c r="L93" s="93">
        <v>15</v>
      </c>
      <c r="M93" s="93">
        <v>9</v>
      </c>
      <c r="N93" s="93">
        <v>9</v>
      </c>
      <c r="O93" s="93">
        <v>9</v>
      </c>
      <c r="P93" s="93">
        <v>9</v>
      </c>
      <c r="Q93" s="93"/>
      <c r="R93" s="94"/>
      <c r="S93" s="121">
        <f t="shared" si="4"/>
        <v>71</v>
      </c>
      <c r="T93" s="87"/>
      <c r="U93" s="272"/>
      <c r="V93" s="88">
        <f t="shared" si="5"/>
        <v>0</v>
      </c>
      <c r="W93" s="89" t="s">
        <v>31</v>
      </c>
    </row>
    <row r="94" spans="1:23" s="47" customFormat="1" ht="16.5" customHeight="1" x14ac:dyDescent="0.3">
      <c r="A94" s="245"/>
      <c r="B94" s="277"/>
      <c r="C94" s="271"/>
      <c r="D94" s="254"/>
      <c r="E94" s="116">
        <v>2</v>
      </c>
      <c r="F94" s="118" t="s">
        <v>32</v>
      </c>
      <c r="G94" s="96">
        <v>0</v>
      </c>
      <c r="H94" s="96">
        <v>0</v>
      </c>
      <c r="I94" s="96">
        <v>0</v>
      </c>
      <c r="J94" s="96">
        <v>9</v>
      </c>
      <c r="K94" s="96">
        <v>12</v>
      </c>
      <c r="L94" s="96">
        <v>14</v>
      </c>
      <c r="M94" s="96">
        <v>9</v>
      </c>
      <c r="N94" s="96">
        <v>9</v>
      </c>
      <c r="O94" s="96">
        <v>9</v>
      </c>
      <c r="P94" s="96">
        <v>12</v>
      </c>
      <c r="Q94" s="96"/>
      <c r="R94" s="97"/>
      <c r="S94" s="122">
        <f t="shared" si="4"/>
        <v>74</v>
      </c>
      <c r="T94" s="141">
        <f>IF(E93="",0,(SUM(S93+S94)))</f>
        <v>145</v>
      </c>
      <c r="U94" s="273"/>
      <c r="V94" s="90">
        <f t="shared" si="5"/>
        <v>0</v>
      </c>
      <c r="W94" s="91">
        <f>SUM(V93:V94)</f>
        <v>0</v>
      </c>
    </row>
    <row r="95" spans="1:23" s="47" customFormat="1" ht="16.5" customHeight="1" x14ac:dyDescent="0.3">
      <c r="A95" s="243">
        <v>22</v>
      </c>
      <c r="B95" s="274">
        <v>3</v>
      </c>
      <c r="C95" s="270" t="s">
        <v>157</v>
      </c>
      <c r="D95" s="268" t="s">
        <v>158</v>
      </c>
      <c r="E95" s="116">
        <v>127</v>
      </c>
      <c r="F95" s="117" t="s">
        <v>30</v>
      </c>
      <c r="G95" s="93">
        <v>12</v>
      </c>
      <c r="H95" s="93">
        <v>9</v>
      </c>
      <c r="I95" s="93">
        <v>0</v>
      </c>
      <c r="J95" s="93">
        <v>9</v>
      </c>
      <c r="K95" s="93">
        <v>0</v>
      </c>
      <c r="L95" s="93">
        <v>12</v>
      </c>
      <c r="M95" s="93">
        <v>9</v>
      </c>
      <c r="N95" s="93">
        <v>9</v>
      </c>
      <c r="O95" s="93">
        <v>9</v>
      </c>
      <c r="P95" s="93">
        <v>10</v>
      </c>
      <c r="Q95" s="93"/>
      <c r="R95" s="94"/>
      <c r="S95" s="121">
        <f t="shared" si="4"/>
        <v>79</v>
      </c>
      <c r="T95" s="87"/>
      <c r="U95" s="272"/>
      <c r="V95" s="88">
        <f t="shared" si="5"/>
        <v>21</v>
      </c>
      <c r="W95" s="89" t="s">
        <v>31</v>
      </c>
    </row>
    <row r="96" spans="1:23" s="47" customFormat="1" ht="16.5" customHeight="1" x14ac:dyDescent="0.3">
      <c r="A96" s="245"/>
      <c r="B96" s="275"/>
      <c r="C96" s="271"/>
      <c r="D96" s="254"/>
      <c r="E96" s="116">
        <v>12</v>
      </c>
      <c r="F96" s="118" t="s">
        <v>32</v>
      </c>
      <c r="G96" s="96">
        <v>0</v>
      </c>
      <c r="H96" s="96">
        <v>0</v>
      </c>
      <c r="I96" s="96">
        <v>0</v>
      </c>
      <c r="J96" s="96">
        <v>9</v>
      </c>
      <c r="K96" s="96">
        <v>9</v>
      </c>
      <c r="L96" s="96">
        <v>11</v>
      </c>
      <c r="M96" s="96">
        <v>9</v>
      </c>
      <c r="N96" s="96">
        <v>9</v>
      </c>
      <c r="O96" s="96">
        <v>9</v>
      </c>
      <c r="P96" s="96">
        <v>9</v>
      </c>
      <c r="Q96" s="96"/>
      <c r="R96" s="97"/>
      <c r="S96" s="122">
        <f t="shared" si="4"/>
        <v>65</v>
      </c>
      <c r="T96" s="142">
        <f>IF(E95="",0,(SUM(S95+S96)))</f>
        <v>144</v>
      </c>
      <c r="U96" s="273"/>
      <c r="V96" s="90">
        <f t="shared" si="5"/>
        <v>0</v>
      </c>
      <c r="W96" s="91">
        <f>SUM(V95:V96)</f>
        <v>21</v>
      </c>
    </row>
    <row r="97" spans="1:23" s="47" customFormat="1" ht="16.5" customHeight="1" x14ac:dyDescent="0.3">
      <c r="A97" s="243">
        <v>7</v>
      </c>
      <c r="B97" s="276">
        <v>17</v>
      </c>
      <c r="C97" s="270" t="s">
        <v>177</v>
      </c>
      <c r="D97" s="268" t="s">
        <v>178</v>
      </c>
      <c r="E97" s="116">
        <v>81</v>
      </c>
      <c r="F97" s="117" t="s">
        <v>30</v>
      </c>
      <c r="G97" s="93">
        <v>0</v>
      </c>
      <c r="H97" s="93">
        <v>0</v>
      </c>
      <c r="I97" s="93">
        <v>6</v>
      </c>
      <c r="J97" s="93">
        <v>8</v>
      </c>
      <c r="K97" s="93">
        <v>9</v>
      </c>
      <c r="L97" s="93">
        <v>12</v>
      </c>
      <c r="M97" s="93">
        <v>9</v>
      </c>
      <c r="N97" s="93">
        <v>9</v>
      </c>
      <c r="O97" s="93">
        <v>9</v>
      </c>
      <c r="P97" s="93">
        <v>6</v>
      </c>
      <c r="Q97" s="93"/>
      <c r="R97" s="94"/>
      <c r="S97" s="121">
        <f t="shared" si="4"/>
        <v>68</v>
      </c>
      <c r="T97" s="87"/>
      <c r="U97" s="272"/>
      <c r="V97" s="88">
        <f t="shared" si="5"/>
        <v>6</v>
      </c>
      <c r="W97" s="89" t="s">
        <v>31</v>
      </c>
    </row>
    <row r="98" spans="1:23" s="47" customFormat="1" ht="16.5" customHeight="1" x14ac:dyDescent="0.3">
      <c r="A98" s="245"/>
      <c r="B98" s="277"/>
      <c r="C98" s="271"/>
      <c r="D98" s="254"/>
      <c r="E98" s="116">
        <v>43</v>
      </c>
      <c r="F98" s="118" t="s">
        <v>32</v>
      </c>
      <c r="G98" s="96">
        <v>0</v>
      </c>
      <c r="H98" s="96">
        <v>10</v>
      </c>
      <c r="I98" s="96">
        <v>0</v>
      </c>
      <c r="J98" s="96">
        <v>8</v>
      </c>
      <c r="K98" s="96">
        <v>9</v>
      </c>
      <c r="L98" s="96">
        <v>12</v>
      </c>
      <c r="M98" s="96">
        <v>9</v>
      </c>
      <c r="N98" s="96">
        <v>9</v>
      </c>
      <c r="O98" s="96">
        <v>9</v>
      </c>
      <c r="P98" s="96">
        <v>9</v>
      </c>
      <c r="Q98" s="96"/>
      <c r="R98" s="97"/>
      <c r="S98" s="122">
        <f t="shared" si="4"/>
        <v>75</v>
      </c>
      <c r="T98" s="141">
        <f>IF(E97="",0,(SUM(S97+S98)))</f>
        <v>143</v>
      </c>
      <c r="U98" s="273"/>
      <c r="V98" s="90">
        <f t="shared" si="5"/>
        <v>10</v>
      </c>
      <c r="W98" s="91">
        <f>SUM(V97:V98)</f>
        <v>16</v>
      </c>
    </row>
    <row r="99" spans="1:23" s="47" customFormat="1" ht="16.5" customHeight="1" x14ac:dyDescent="0.3">
      <c r="A99" s="243">
        <v>55</v>
      </c>
      <c r="B99" s="276">
        <v>25</v>
      </c>
      <c r="C99" s="270" t="s">
        <v>261</v>
      </c>
      <c r="D99" s="268" t="s">
        <v>262</v>
      </c>
      <c r="E99" s="116">
        <v>31</v>
      </c>
      <c r="F99" s="117" t="s">
        <v>30</v>
      </c>
      <c r="G99" s="93">
        <v>0</v>
      </c>
      <c r="H99" s="93">
        <v>0</v>
      </c>
      <c r="I99" s="93">
        <v>0</v>
      </c>
      <c r="J99" s="93">
        <v>9</v>
      </c>
      <c r="K99" s="93">
        <v>9</v>
      </c>
      <c r="L99" s="93">
        <v>12</v>
      </c>
      <c r="M99" s="93">
        <v>9</v>
      </c>
      <c r="N99" s="93">
        <v>9</v>
      </c>
      <c r="O99" s="93">
        <v>9</v>
      </c>
      <c r="P99" s="93">
        <v>9</v>
      </c>
      <c r="Q99" s="93"/>
      <c r="R99" s="94"/>
      <c r="S99" s="121">
        <f t="shared" ref="S99:S130" si="6">IF(E99="","",SUM(G99:Q99)-(R99))</f>
        <v>66</v>
      </c>
      <c r="T99" s="87"/>
      <c r="U99" s="272"/>
      <c r="V99" s="88">
        <f t="shared" ref="V99:V132" si="7">SUM(G99:I99)</f>
        <v>0</v>
      </c>
      <c r="W99" s="89" t="s">
        <v>31</v>
      </c>
    </row>
    <row r="100" spans="1:23" s="47" customFormat="1" ht="16.5" customHeight="1" x14ac:dyDescent="0.3">
      <c r="A100" s="245"/>
      <c r="B100" s="277"/>
      <c r="C100" s="271"/>
      <c r="D100" s="254"/>
      <c r="E100" s="116">
        <v>135</v>
      </c>
      <c r="F100" s="118" t="s">
        <v>32</v>
      </c>
      <c r="G100" s="96">
        <v>17</v>
      </c>
      <c r="H100" s="96">
        <v>0</v>
      </c>
      <c r="I100" s="96">
        <v>0</v>
      </c>
      <c r="J100" s="96">
        <v>9</v>
      </c>
      <c r="K100" s="96">
        <v>0</v>
      </c>
      <c r="L100" s="96">
        <v>12</v>
      </c>
      <c r="M100" s="96">
        <v>9</v>
      </c>
      <c r="N100" s="96">
        <v>9</v>
      </c>
      <c r="O100" s="96">
        <v>9</v>
      </c>
      <c r="P100" s="96">
        <v>9</v>
      </c>
      <c r="Q100" s="96"/>
      <c r="R100" s="97"/>
      <c r="S100" s="122">
        <f t="shared" si="6"/>
        <v>74</v>
      </c>
      <c r="T100" s="141">
        <f>IF(E99="",0,(SUM(S99+S100)))</f>
        <v>140</v>
      </c>
      <c r="U100" s="273"/>
      <c r="V100" s="90">
        <f t="shared" si="7"/>
        <v>17</v>
      </c>
      <c r="W100" s="91">
        <f>SUM(V99:V100)</f>
        <v>17</v>
      </c>
    </row>
    <row r="101" spans="1:23" s="47" customFormat="1" ht="16.5" customHeight="1" x14ac:dyDescent="0.3">
      <c r="A101" s="243">
        <v>19</v>
      </c>
      <c r="B101" s="276">
        <v>8</v>
      </c>
      <c r="C101" s="270" t="s">
        <v>157</v>
      </c>
      <c r="D101" s="268" t="s">
        <v>158</v>
      </c>
      <c r="E101" s="116">
        <v>19</v>
      </c>
      <c r="F101" s="117" t="s">
        <v>30</v>
      </c>
      <c r="G101" s="93">
        <v>0</v>
      </c>
      <c r="H101" s="93">
        <v>9</v>
      </c>
      <c r="I101" s="93">
        <v>0</v>
      </c>
      <c r="J101" s="93">
        <v>9</v>
      </c>
      <c r="K101" s="93">
        <v>0</v>
      </c>
      <c r="L101" s="93">
        <v>12</v>
      </c>
      <c r="M101" s="93">
        <v>9</v>
      </c>
      <c r="N101" s="93">
        <v>9</v>
      </c>
      <c r="O101" s="93">
        <v>9</v>
      </c>
      <c r="P101" s="93">
        <v>9</v>
      </c>
      <c r="Q101" s="93"/>
      <c r="R101" s="94"/>
      <c r="S101" s="121">
        <f t="shared" si="6"/>
        <v>66</v>
      </c>
      <c r="T101" s="87"/>
      <c r="U101" s="272"/>
      <c r="V101" s="88">
        <f t="shared" si="7"/>
        <v>9</v>
      </c>
      <c r="W101" s="89" t="s">
        <v>31</v>
      </c>
    </row>
    <row r="102" spans="1:23" s="47" customFormat="1" ht="16.5" customHeight="1" x14ac:dyDescent="0.3">
      <c r="A102" s="245"/>
      <c r="B102" s="277"/>
      <c r="C102" s="271"/>
      <c r="D102" s="254"/>
      <c r="E102" s="116">
        <v>159</v>
      </c>
      <c r="F102" s="118" t="s">
        <v>32</v>
      </c>
      <c r="G102" s="96">
        <v>13</v>
      </c>
      <c r="H102" s="96">
        <v>0</v>
      </c>
      <c r="I102" s="96">
        <v>0</v>
      </c>
      <c r="J102" s="96">
        <v>9</v>
      </c>
      <c r="K102" s="96">
        <v>0</v>
      </c>
      <c r="L102" s="96">
        <v>12</v>
      </c>
      <c r="M102" s="96">
        <v>12</v>
      </c>
      <c r="N102" s="96">
        <v>9</v>
      </c>
      <c r="O102" s="96">
        <v>9</v>
      </c>
      <c r="P102" s="96">
        <v>9</v>
      </c>
      <c r="Q102" s="96"/>
      <c r="R102" s="97"/>
      <c r="S102" s="122">
        <f t="shared" si="6"/>
        <v>73</v>
      </c>
      <c r="T102" s="141">
        <f>IF(E101="",0,(SUM(S101+S102)))</f>
        <v>139</v>
      </c>
      <c r="U102" s="273"/>
      <c r="V102" s="90">
        <f t="shared" si="7"/>
        <v>13</v>
      </c>
      <c r="W102" s="91">
        <f>SUM(V101:V102)</f>
        <v>22</v>
      </c>
    </row>
    <row r="103" spans="1:23" s="47" customFormat="1" ht="16.5" customHeight="1" x14ac:dyDescent="0.3">
      <c r="A103" s="243">
        <v>9</v>
      </c>
      <c r="B103" s="276">
        <v>6</v>
      </c>
      <c r="C103" s="270" t="s">
        <v>147</v>
      </c>
      <c r="D103" s="268" t="s">
        <v>148</v>
      </c>
      <c r="E103" s="116">
        <v>111</v>
      </c>
      <c r="F103" s="117" t="s">
        <v>30</v>
      </c>
      <c r="G103" s="93">
        <v>0</v>
      </c>
      <c r="H103" s="93">
        <v>12</v>
      </c>
      <c r="I103" s="93">
        <v>0</v>
      </c>
      <c r="J103" s="93">
        <v>10</v>
      </c>
      <c r="K103" s="93">
        <v>0</v>
      </c>
      <c r="L103" s="93">
        <v>13</v>
      </c>
      <c r="M103" s="93">
        <v>9</v>
      </c>
      <c r="N103" s="93">
        <v>9</v>
      </c>
      <c r="O103" s="93">
        <v>9</v>
      </c>
      <c r="P103" s="93">
        <v>9</v>
      </c>
      <c r="Q103" s="93"/>
      <c r="R103" s="94"/>
      <c r="S103" s="121">
        <f t="shared" si="6"/>
        <v>71</v>
      </c>
      <c r="T103" s="87"/>
      <c r="U103" s="272"/>
      <c r="V103" s="88">
        <f t="shared" si="7"/>
        <v>12</v>
      </c>
      <c r="W103" s="89" t="s">
        <v>31</v>
      </c>
    </row>
    <row r="104" spans="1:23" s="47" customFormat="1" ht="16.5" customHeight="1" x14ac:dyDescent="0.3">
      <c r="A104" s="245"/>
      <c r="B104" s="277"/>
      <c r="C104" s="271"/>
      <c r="D104" s="254"/>
      <c r="E104" s="116">
        <v>104</v>
      </c>
      <c r="F104" s="118" t="s">
        <v>32</v>
      </c>
      <c r="G104" s="96">
        <v>0</v>
      </c>
      <c r="H104" s="96">
        <v>9</v>
      </c>
      <c r="I104" s="96">
        <v>0</v>
      </c>
      <c r="J104" s="96">
        <v>9</v>
      </c>
      <c r="K104" s="96">
        <v>0</v>
      </c>
      <c r="L104" s="96">
        <v>13</v>
      </c>
      <c r="M104" s="96">
        <v>9</v>
      </c>
      <c r="N104" s="96">
        <v>9</v>
      </c>
      <c r="O104" s="96">
        <v>9</v>
      </c>
      <c r="P104" s="96">
        <v>9</v>
      </c>
      <c r="Q104" s="96"/>
      <c r="R104" s="97"/>
      <c r="S104" s="122">
        <f t="shared" si="6"/>
        <v>67</v>
      </c>
      <c r="T104" s="141">
        <f>IF(E103="",0,(SUM(S103+S104)))</f>
        <v>138</v>
      </c>
      <c r="U104" s="273"/>
      <c r="V104" s="90">
        <f t="shared" si="7"/>
        <v>9</v>
      </c>
      <c r="W104" s="91">
        <f>SUM(V103:V104)</f>
        <v>21</v>
      </c>
    </row>
    <row r="105" spans="1:23" s="47" customFormat="1" ht="16.5" customHeight="1" x14ac:dyDescent="0.3">
      <c r="A105" s="243">
        <v>12</v>
      </c>
      <c r="B105" s="274">
        <v>15</v>
      </c>
      <c r="C105" s="270" t="s">
        <v>145</v>
      </c>
      <c r="D105" s="268" t="s">
        <v>146</v>
      </c>
      <c r="E105" s="116">
        <v>49</v>
      </c>
      <c r="F105" s="117" t="s">
        <v>30</v>
      </c>
      <c r="G105" s="93">
        <v>0</v>
      </c>
      <c r="H105" s="93">
        <v>10</v>
      </c>
      <c r="I105" s="93">
        <v>0</v>
      </c>
      <c r="J105" s="93">
        <v>9</v>
      </c>
      <c r="K105" s="93">
        <v>10</v>
      </c>
      <c r="L105" s="93">
        <v>12</v>
      </c>
      <c r="M105" s="93">
        <v>6</v>
      </c>
      <c r="N105" s="93">
        <v>9</v>
      </c>
      <c r="O105" s="93">
        <v>9</v>
      </c>
      <c r="P105" s="93">
        <v>9</v>
      </c>
      <c r="Q105" s="93"/>
      <c r="R105" s="94"/>
      <c r="S105" s="121">
        <f t="shared" si="6"/>
        <v>74</v>
      </c>
      <c r="T105" s="87"/>
      <c r="U105" s="272"/>
      <c r="V105" s="88">
        <f t="shared" si="7"/>
        <v>10</v>
      </c>
      <c r="W105" s="89" t="s">
        <v>31</v>
      </c>
    </row>
    <row r="106" spans="1:23" s="47" customFormat="1" ht="16.5" customHeight="1" x14ac:dyDescent="0.3">
      <c r="A106" s="245"/>
      <c r="B106" s="275"/>
      <c r="C106" s="271"/>
      <c r="D106" s="254"/>
      <c r="E106" s="116">
        <v>57</v>
      </c>
      <c r="F106" s="118" t="s">
        <v>32</v>
      </c>
      <c r="G106" s="96">
        <v>0</v>
      </c>
      <c r="H106" s="96">
        <v>0</v>
      </c>
      <c r="I106" s="96">
        <v>0</v>
      </c>
      <c r="J106" s="96">
        <v>9</v>
      </c>
      <c r="K106" s="96">
        <v>0</v>
      </c>
      <c r="L106" s="96">
        <v>13</v>
      </c>
      <c r="M106" s="96">
        <v>12</v>
      </c>
      <c r="N106" s="96">
        <v>9</v>
      </c>
      <c r="O106" s="96">
        <v>9</v>
      </c>
      <c r="P106" s="96">
        <v>9</v>
      </c>
      <c r="Q106" s="96"/>
      <c r="R106" s="97"/>
      <c r="S106" s="122">
        <f t="shared" si="6"/>
        <v>61</v>
      </c>
      <c r="T106" s="142">
        <f>IF(E105="",0,(SUM(S105+S106)))</f>
        <v>135</v>
      </c>
      <c r="U106" s="273"/>
      <c r="V106" s="90">
        <f t="shared" si="7"/>
        <v>0</v>
      </c>
      <c r="W106" s="91">
        <f>SUM(V105:V106)</f>
        <v>10</v>
      </c>
    </row>
    <row r="107" spans="1:23" ht="16.5" customHeight="1" x14ac:dyDescent="0.3">
      <c r="A107" s="276">
        <v>66</v>
      </c>
      <c r="B107" s="276">
        <v>32</v>
      </c>
      <c r="C107" s="270" t="s">
        <v>264</v>
      </c>
      <c r="D107" s="268" t="s">
        <v>265</v>
      </c>
      <c r="E107" s="116">
        <v>40</v>
      </c>
      <c r="F107" s="117" t="s">
        <v>30</v>
      </c>
      <c r="G107" s="93">
        <v>15</v>
      </c>
      <c r="H107" s="93">
        <v>9</v>
      </c>
      <c r="I107" s="93">
        <v>0</v>
      </c>
      <c r="J107" s="93">
        <v>9</v>
      </c>
      <c r="K107" s="93">
        <v>12</v>
      </c>
      <c r="L107" s="93">
        <v>15</v>
      </c>
      <c r="M107" s="93">
        <v>9</v>
      </c>
      <c r="N107" s="93">
        <v>9</v>
      </c>
      <c r="O107" s="93">
        <v>9</v>
      </c>
      <c r="P107" s="93">
        <v>9</v>
      </c>
      <c r="Q107" s="93"/>
      <c r="R107" s="94"/>
      <c r="S107" s="121">
        <f t="shared" si="6"/>
        <v>96</v>
      </c>
      <c r="T107" s="87"/>
      <c r="U107" s="272"/>
      <c r="V107" s="88">
        <f t="shared" si="7"/>
        <v>24</v>
      </c>
      <c r="W107" s="89" t="s">
        <v>31</v>
      </c>
    </row>
    <row r="108" spans="1:23" ht="16.5" customHeight="1" x14ac:dyDescent="0.3">
      <c r="A108" s="277"/>
      <c r="B108" s="277"/>
      <c r="C108" s="271"/>
      <c r="D108" s="254"/>
      <c r="E108" s="116">
        <v>132</v>
      </c>
      <c r="F108" s="118" t="s">
        <v>32</v>
      </c>
      <c r="G108" s="96">
        <v>0</v>
      </c>
      <c r="H108" s="96">
        <v>0</v>
      </c>
      <c r="I108" s="96">
        <v>0</v>
      </c>
      <c r="J108" s="96">
        <v>6</v>
      </c>
      <c r="K108" s="96">
        <v>0</v>
      </c>
      <c r="L108" s="96">
        <v>12</v>
      </c>
      <c r="M108" s="96">
        <v>0</v>
      </c>
      <c r="N108" s="96">
        <v>6</v>
      </c>
      <c r="O108" s="96">
        <v>6</v>
      </c>
      <c r="P108" s="96">
        <v>9</v>
      </c>
      <c r="Q108" s="96"/>
      <c r="R108" s="97"/>
      <c r="S108" s="122">
        <f t="shared" si="6"/>
        <v>39</v>
      </c>
      <c r="T108" s="141">
        <f>IF(E107="",0,(SUM(S107+S108)))</f>
        <v>135</v>
      </c>
      <c r="U108" s="273"/>
      <c r="V108" s="90">
        <f t="shared" si="7"/>
        <v>0</v>
      </c>
      <c r="W108" s="91">
        <f>SUM(V107:V108)</f>
        <v>24</v>
      </c>
    </row>
    <row r="109" spans="1:23" s="47" customFormat="1" ht="16.5" customHeight="1" x14ac:dyDescent="0.3">
      <c r="A109" s="243">
        <v>10</v>
      </c>
      <c r="B109" s="274">
        <v>6</v>
      </c>
      <c r="C109" s="270" t="s">
        <v>147</v>
      </c>
      <c r="D109" s="268" t="s">
        <v>148</v>
      </c>
      <c r="E109" s="116">
        <v>29</v>
      </c>
      <c r="F109" s="117" t="s">
        <v>30</v>
      </c>
      <c r="G109" s="93">
        <v>0</v>
      </c>
      <c r="H109" s="93">
        <v>0</v>
      </c>
      <c r="I109" s="93">
        <v>0</v>
      </c>
      <c r="J109" s="93">
        <v>9</v>
      </c>
      <c r="K109" s="93">
        <v>0</v>
      </c>
      <c r="L109" s="93">
        <v>13</v>
      </c>
      <c r="M109" s="93">
        <v>9</v>
      </c>
      <c r="N109" s="93">
        <v>10</v>
      </c>
      <c r="O109" s="93">
        <v>10</v>
      </c>
      <c r="P109" s="93">
        <v>9</v>
      </c>
      <c r="Q109" s="93"/>
      <c r="R109" s="94"/>
      <c r="S109" s="121">
        <f t="shared" si="6"/>
        <v>60</v>
      </c>
      <c r="T109" s="87"/>
      <c r="U109" s="272"/>
      <c r="V109" s="88">
        <f t="shared" si="7"/>
        <v>0</v>
      </c>
      <c r="W109" s="89" t="s">
        <v>31</v>
      </c>
    </row>
    <row r="110" spans="1:23" s="47" customFormat="1" ht="16.5" customHeight="1" x14ac:dyDescent="0.3">
      <c r="A110" s="245"/>
      <c r="B110" s="275"/>
      <c r="C110" s="271"/>
      <c r="D110" s="254"/>
      <c r="E110" s="116">
        <v>93</v>
      </c>
      <c r="F110" s="118" t="s">
        <v>32</v>
      </c>
      <c r="G110" s="96">
        <v>0</v>
      </c>
      <c r="H110" s="96">
        <v>9</v>
      </c>
      <c r="I110" s="96">
        <v>6</v>
      </c>
      <c r="J110" s="96">
        <v>9</v>
      </c>
      <c r="K110" s="96">
        <v>0</v>
      </c>
      <c r="L110" s="96">
        <v>12</v>
      </c>
      <c r="M110" s="96">
        <v>9</v>
      </c>
      <c r="N110" s="96">
        <v>9</v>
      </c>
      <c r="O110" s="96">
        <v>9</v>
      </c>
      <c r="P110" s="96">
        <v>10</v>
      </c>
      <c r="Q110" s="96"/>
      <c r="R110" s="97"/>
      <c r="S110" s="122">
        <f t="shared" si="6"/>
        <v>73</v>
      </c>
      <c r="T110" s="142">
        <f>IF(E109="",0,(SUM(S109+S110)))</f>
        <v>133</v>
      </c>
      <c r="U110" s="273"/>
      <c r="V110" s="90">
        <f t="shared" si="7"/>
        <v>15</v>
      </c>
      <c r="W110" s="91">
        <f>SUM(V109:V110)</f>
        <v>15</v>
      </c>
    </row>
    <row r="111" spans="1:23" s="47" customFormat="1" ht="16.5" customHeight="1" x14ac:dyDescent="0.3">
      <c r="A111" s="243">
        <v>58</v>
      </c>
      <c r="B111" s="274">
        <v>28</v>
      </c>
      <c r="C111" s="270" t="s">
        <v>261</v>
      </c>
      <c r="D111" s="268" t="s">
        <v>262</v>
      </c>
      <c r="E111" s="116">
        <v>63</v>
      </c>
      <c r="F111" s="117" t="s">
        <v>30</v>
      </c>
      <c r="G111" s="93">
        <v>0</v>
      </c>
      <c r="H111" s="93">
        <v>0</v>
      </c>
      <c r="I111" s="93">
        <v>0</v>
      </c>
      <c r="J111" s="93">
        <v>9</v>
      </c>
      <c r="K111" s="93">
        <v>0</v>
      </c>
      <c r="L111" s="93">
        <v>12</v>
      </c>
      <c r="M111" s="93">
        <v>9</v>
      </c>
      <c r="N111" s="93">
        <v>10</v>
      </c>
      <c r="O111" s="93">
        <v>10</v>
      </c>
      <c r="P111" s="93">
        <v>10</v>
      </c>
      <c r="Q111" s="93"/>
      <c r="R111" s="94"/>
      <c r="S111" s="121">
        <f t="shared" si="6"/>
        <v>60</v>
      </c>
      <c r="T111" s="87"/>
      <c r="U111" s="272"/>
      <c r="V111" s="88">
        <f t="shared" si="7"/>
        <v>0</v>
      </c>
      <c r="W111" s="89" t="s">
        <v>31</v>
      </c>
    </row>
    <row r="112" spans="1:23" s="47" customFormat="1" ht="16.5" customHeight="1" x14ac:dyDescent="0.3">
      <c r="A112" s="245"/>
      <c r="B112" s="275"/>
      <c r="C112" s="271"/>
      <c r="D112" s="254"/>
      <c r="E112" s="116">
        <v>130</v>
      </c>
      <c r="F112" s="118" t="s">
        <v>32</v>
      </c>
      <c r="G112" s="96">
        <v>15</v>
      </c>
      <c r="H112" s="96">
        <v>0</v>
      </c>
      <c r="I112" s="96">
        <v>0</v>
      </c>
      <c r="J112" s="96">
        <v>9</v>
      </c>
      <c r="K112" s="96">
        <v>0</v>
      </c>
      <c r="L112" s="96">
        <v>12</v>
      </c>
      <c r="M112" s="96">
        <v>9</v>
      </c>
      <c r="N112" s="96">
        <v>9</v>
      </c>
      <c r="O112" s="96">
        <v>9</v>
      </c>
      <c r="P112" s="96">
        <v>9</v>
      </c>
      <c r="Q112" s="96"/>
      <c r="R112" s="97"/>
      <c r="S112" s="122">
        <f t="shared" si="6"/>
        <v>72</v>
      </c>
      <c r="T112" s="142">
        <f>IF(E111="",0,(SUM(S111+S112)))</f>
        <v>132</v>
      </c>
      <c r="U112" s="273"/>
      <c r="V112" s="90">
        <f t="shared" si="7"/>
        <v>15</v>
      </c>
      <c r="W112" s="91">
        <f>SUM(V111:V112)</f>
        <v>15</v>
      </c>
    </row>
    <row r="113" spans="1:23" s="47" customFormat="1" ht="16.5" customHeight="1" x14ac:dyDescent="0.3">
      <c r="A113" s="243">
        <v>13</v>
      </c>
      <c r="B113" s="276">
        <v>27</v>
      </c>
      <c r="C113" s="270" t="s">
        <v>149</v>
      </c>
      <c r="D113" s="268" t="s">
        <v>263</v>
      </c>
      <c r="E113" s="116">
        <v>22</v>
      </c>
      <c r="F113" s="117" t="s">
        <v>30</v>
      </c>
      <c r="G113" s="93">
        <v>0</v>
      </c>
      <c r="H113" s="93">
        <v>9</v>
      </c>
      <c r="I113" s="93">
        <v>0</v>
      </c>
      <c r="J113" s="93">
        <v>9</v>
      </c>
      <c r="K113" s="93">
        <v>0</v>
      </c>
      <c r="L113" s="93">
        <v>12</v>
      </c>
      <c r="M113" s="93">
        <v>6</v>
      </c>
      <c r="N113" s="93">
        <v>9</v>
      </c>
      <c r="O113" s="93">
        <v>9</v>
      </c>
      <c r="P113" s="93">
        <v>9</v>
      </c>
      <c r="Q113" s="93"/>
      <c r="R113" s="94"/>
      <c r="S113" s="121">
        <f t="shared" si="6"/>
        <v>63</v>
      </c>
      <c r="T113" s="87"/>
      <c r="U113" s="272"/>
      <c r="V113" s="88">
        <f t="shared" si="7"/>
        <v>9</v>
      </c>
      <c r="W113" s="89" t="s">
        <v>31</v>
      </c>
    </row>
    <row r="114" spans="1:23" s="47" customFormat="1" ht="16.5" customHeight="1" x14ac:dyDescent="0.3">
      <c r="A114" s="245"/>
      <c r="B114" s="277"/>
      <c r="C114" s="271"/>
      <c r="D114" s="254"/>
      <c r="E114" s="116">
        <v>24</v>
      </c>
      <c r="F114" s="118" t="s">
        <v>32</v>
      </c>
      <c r="G114" s="96">
        <v>0</v>
      </c>
      <c r="H114" s="96">
        <v>10</v>
      </c>
      <c r="I114" s="96">
        <v>0</v>
      </c>
      <c r="J114" s="96">
        <v>9</v>
      </c>
      <c r="K114" s="96">
        <v>0</v>
      </c>
      <c r="L114" s="96">
        <v>12</v>
      </c>
      <c r="M114" s="96">
        <v>9</v>
      </c>
      <c r="N114" s="96">
        <v>9</v>
      </c>
      <c r="O114" s="96">
        <v>9</v>
      </c>
      <c r="P114" s="96">
        <v>9</v>
      </c>
      <c r="Q114" s="96"/>
      <c r="R114" s="97"/>
      <c r="S114" s="122">
        <f t="shared" si="6"/>
        <v>67</v>
      </c>
      <c r="T114" s="141">
        <f>IF(E113="",0,(SUM(S113+S114)))</f>
        <v>130</v>
      </c>
      <c r="U114" s="273"/>
      <c r="V114" s="90">
        <f t="shared" si="7"/>
        <v>10</v>
      </c>
      <c r="W114" s="91">
        <f>SUM(V113:V114)</f>
        <v>19</v>
      </c>
    </row>
    <row r="115" spans="1:23" s="47" customFormat="1" ht="16.5" customHeight="1" x14ac:dyDescent="0.3">
      <c r="A115" s="243">
        <v>4</v>
      </c>
      <c r="B115" s="274">
        <v>12</v>
      </c>
      <c r="C115" s="270" t="s">
        <v>171</v>
      </c>
      <c r="D115" s="268" t="s">
        <v>172</v>
      </c>
      <c r="E115" s="116">
        <v>34</v>
      </c>
      <c r="F115" s="117" t="s">
        <v>30</v>
      </c>
      <c r="G115" s="93">
        <v>0</v>
      </c>
      <c r="H115" s="93">
        <v>0</v>
      </c>
      <c r="I115" s="93">
        <v>0</v>
      </c>
      <c r="J115" s="93">
        <v>9</v>
      </c>
      <c r="K115" s="93">
        <v>0</v>
      </c>
      <c r="L115" s="93">
        <v>12</v>
      </c>
      <c r="M115" s="93">
        <v>9</v>
      </c>
      <c r="N115" s="93">
        <v>12</v>
      </c>
      <c r="O115" s="93">
        <v>9</v>
      </c>
      <c r="P115" s="93">
        <v>9</v>
      </c>
      <c r="Q115" s="93"/>
      <c r="R115" s="94"/>
      <c r="S115" s="121">
        <f t="shared" si="6"/>
        <v>60</v>
      </c>
      <c r="T115" s="87"/>
      <c r="U115" s="272"/>
      <c r="V115" s="88">
        <f t="shared" si="7"/>
        <v>0</v>
      </c>
      <c r="W115" s="89" t="s">
        <v>31</v>
      </c>
    </row>
    <row r="116" spans="1:23" s="47" customFormat="1" ht="16.5" customHeight="1" x14ac:dyDescent="0.3">
      <c r="A116" s="245"/>
      <c r="B116" s="275"/>
      <c r="C116" s="271"/>
      <c r="D116" s="254"/>
      <c r="E116" s="116">
        <v>35</v>
      </c>
      <c r="F116" s="118" t="s">
        <v>32</v>
      </c>
      <c r="G116" s="96">
        <v>0</v>
      </c>
      <c r="H116" s="96">
        <v>9</v>
      </c>
      <c r="I116" s="96">
        <v>0</v>
      </c>
      <c r="J116" s="96">
        <v>9</v>
      </c>
      <c r="K116" s="96">
        <v>0</v>
      </c>
      <c r="L116" s="96">
        <v>12</v>
      </c>
      <c r="M116" s="96">
        <v>9</v>
      </c>
      <c r="N116" s="96">
        <v>9</v>
      </c>
      <c r="O116" s="96">
        <v>9</v>
      </c>
      <c r="P116" s="96">
        <v>12</v>
      </c>
      <c r="Q116" s="96"/>
      <c r="R116" s="97"/>
      <c r="S116" s="122">
        <f t="shared" si="6"/>
        <v>69</v>
      </c>
      <c r="T116" s="142">
        <f>IF(E115="",0,(SUM(S115+S116)))</f>
        <v>129</v>
      </c>
      <c r="U116" s="273"/>
      <c r="V116" s="90">
        <f t="shared" si="7"/>
        <v>9</v>
      </c>
      <c r="W116" s="91">
        <f>SUM(V115:V116)</f>
        <v>9</v>
      </c>
    </row>
    <row r="117" spans="1:23" s="47" customFormat="1" ht="16.5" customHeight="1" x14ac:dyDescent="0.3">
      <c r="A117" s="243">
        <v>3</v>
      </c>
      <c r="B117" s="276">
        <v>12</v>
      </c>
      <c r="C117" s="270" t="s">
        <v>171</v>
      </c>
      <c r="D117" s="268" t="s">
        <v>172</v>
      </c>
      <c r="E117" s="116">
        <v>118</v>
      </c>
      <c r="F117" s="117" t="s">
        <v>30</v>
      </c>
      <c r="G117" s="93">
        <v>0</v>
      </c>
      <c r="H117" s="93">
        <v>9</v>
      </c>
      <c r="I117" s="93">
        <v>0</v>
      </c>
      <c r="J117" s="93">
        <v>9</v>
      </c>
      <c r="K117" s="93">
        <v>0</v>
      </c>
      <c r="L117" s="93">
        <v>12</v>
      </c>
      <c r="M117" s="93">
        <v>9</v>
      </c>
      <c r="N117" s="93">
        <v>9</v>
      </c>
      <c r="O117" s="93">
        <v>9</v>
      </c>
      <c r="P117" s="93">
        <v>9</v>
      </c>
      <c r="Q117" s="93"/>
      <c r="R117" s="94"/>
      <c r="S117" s="121">
        <f t="shared" si="6"/>
        <v>66</v>
      </c>
      <c r="T117" s="87"/>
      <c r="U117" s="272"/>
      <c r="V117" s="88">
        <f t="shared" si="7"/>
        <v>9</v>
      </c>
      <c r="W117" s="89" t="s">
        <v>31</v>
      </c>
    </row>
    <row r="118" spans="1:23" s="47" customFormat="1" ht="16.5" customHeight="1" x14ac:dyDescent="0.3">
      <c r="A118" s="245"/>
      <c r="B118" s="277"/>
      <c r="C118" s="271"/>
      <c r="D118" s="254"/>
      <c r="E118" s="116">
        <v>119</v>
      </c>
      <c r="F118" s="118" t="s">
        <v>32</v>
      </c>
      <c r="G118" s="96">
        <v>0</v>
      </c>
      <c r="H118" s="96">
        <v>0</v>
      </c>
      <c r="I118" s="96">
        <v>0</v>
      </c>
      <c r="J118" s="96">
        <v>9</v>
      </c>
      <c r="K118" s="96">
        <v>0</v>
      </c>
      <c r="L118" s="96">
        <v>12</v>
      </c>
      <c r="M118" s="96">
        <v>9</v>
      </c>
      <c r="N118" s="96">
        <v>9</v>
      </c>
      <c r="O118" s="96">
        <v>12</v>
      </c>
      <c r="P118" s="96">
        <v>9</v>
      </c>
      <c r="Q118" s="96"/>
      <c r="R118" s="97"/>
      <c r="S118" s="122">
        <f t="shared" si="6"/>
        <v>60</v>
      </c>
      <c r="T118" s="141">
        <f>IF(E117="",0,(SUM(S117+S118)))</f>
        <v>126</v>
      </c>
      <c r="U118" s="273"/>
      <c r="V118" s="90">
        <f t="shared" si="7"/>
        <v>0</v>
      </c>
      <c r="W118" s="91">
        <f>SUM(V117:V118)</f>
        <v>9</v>
      </c>
    </row>
    <row r="119" spans="1:23" s="47" customFormat="1" ht="16.5" customHeight="1" x14ac:dyDescent="0.3">
      <c r="A119" s="243">
        <v>57</v>
      </c>
      <c r="B119" s="276">
        <v>28</v>
      </c>
      <c r="C119" s="270" t="s">
        <v>261</v>
      </c>
      <c r="D119" s="268" t="s">
        <v>262</v>
      </c>
      <c r="E119" s="116">
        <v>39</v>
      </c>
      <c r="F119" s="117" t="s">
        <v>30</v>
      </c>
      <c r="G119" s="93">
        <v>0</v>
      </c>
      <c r="H119" s="93">
        <v>0</v>
      </c>
      <c r="I119" s="93">
        <v>0</v>
      </c>
      <c r="J119" s="93">
        <v>9</v>
      </c>
      <c r="K119" s="93">
        <v>0</v>
      </c>
      <c r="L119" s="93">
        <v>13</v>
      </c>
      <c r="M119" s="93">
        <v>9</v>
      </c>
      <c r="N119" s="93">
        <v>10</v>
      </c>
      <c r="O119" s="93">
        <v>9</v>
      </c>
      <c r="P119" s="93">
        <v>12</v>
      </c>
      <c r="Q119" s="93"/>
      <c r="R119" s="94"/>
      <c r="S119" s="121">
        <f t="shared" si="6"/>
        <v>62</v>
      </c>
      <c r="T119" s="87"/>
      <c r="U119" s="272"/>
      <c r="V119" s="88">
        <f t="shared" si="7"/>
        <v>0</v>
      </c>
      <c r="W119" s="89" t="s">
        <v>31</v>
      </c>
    </row>
    <row r="120" spans="1:23" s="47" customFormat="1" ht="16.5" customHeight="1" x14ac:dyDescent="0.3">
      <c r="A120" s="245"/>
      <c r="B120" s="277"/>
      <c r="C120" s="271"/>
      <c r="D120" s="254"/>
      <c r="E120" s="116">
        <v>41</v>
      </c>
      <c r="F120" s="118" t="s">
        <v>32</v>
      </c>
      <c r="G120" s="96">
        <v>0</v>
      </c>
      <c r="H120" s="96">
        <v>0</v>
      </c>
      <c r="I120" s="96">
        <v>0</v>
      </c>
      <c r="J120" s="96">
        <v>9</v>
      </c>
      <c r="K120" s="96">
        <v>0</v>
      </c>
      <c r="L120" s="96">
        <v>12</v>
      </c>
      <c r="M120" s="96">
        <v>9</v>
      </c>
      <c r="N120" s="96">
        <v>9</v>
      </c>
      <c r="O120" s="96">
        <v>12</v>
      </c>
      <c r="P120" s="96">
        <v>9</v>
      </c>
      <c r="Q120" s="96"/>
      <c r="R120" s="97"/>
      <c r="S120" s="122">
        <f t="shared" si="6"/>
        <v>60</v>
      </c>
      <c r="T120" s="141">
        <f>IF(E119="",0,(SUM(S119+S120)))</f>
        <v>122</v>
      </c>
      <c r="U120" s="273"/>
      <c r="V120" s="90">
        <f t="shared" si="7"/>
        <v>0</v>
      </c>
      <c r="W120" s="91">
        <f>SUM(V119:V120)</f>
        <v>0</v>
      </c>
    </row>
    <row r="121" spans="1:23" s="47" customFormat="1" ht="16.5" customHeight="1" x14ac:dyDescent="0.3">
      <c r="A121" s="243">
        <v>16</v>
      </c>
      <c r="B121" s="274">
        <v>19</v>
      </c>
      <c r="C121" s="270" t="s">
        <v>167</v>
      </c>
      <c r="D121" s="268" t="s">
        <v>168</v>
      </c>
      <c r="E121" s="116">
        <v>3</v>
      </c>
      <c r="F121" s="117" t="s">
        <v>30</v>
      </c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4"/>
      <c r="S121" s="121">
        <f t="shared" si="6"/>
        <v>0</v>
      </c>
      <c r="T121" s="87"/>
      <c r="U121" s="272"/>
      <c r="V121" s="88">
        <f t="shared" si="7"/>
        <v>0</v>
      </c>
      <c r="W121" s="89" t="s">
        <v>31</v>
      </c>
    </row>
    <row r="122" spans="1:23" s="47" customFormat="1" ht="16.5" customHeight="1" x14ac:dyDescent="0.3">
      <c r="A122" s="245"/>
      <c r="B122" s="275"/>
      <c r="C122" s="271"/>
      <c r="D122" s="254"/>
      <c r="E122" s="116">
        <v>7</v>
      </c>
      <c r="F122" s="118" t="s">
        <v>32</v>
      </c>
      <c r="G122" s="96">
        <v>18</v>
      </c>
      <c r="H122" s="96">
        <v>12</v>
      </c>
      <c r="I122" s="96">
        <v>0</v>
      </c>
      <c r="J122" s="96">
        <v>9</v>
      </c>
      <c r="K122" s="96">
        <v>0</v>
      </c>
      <c r="L122" s="96">
        <v>15</v>
      </c>
      <c r="M122" s="96">
        <v>9</v>
      </c>
      <c r="N122" s="96">
        <v>9</v>
      </c>
      <c r="O122" s="96">
        <v>9</v>
      </c>
      <c r="P122" s="96">
        <v>12</v>
      </c>
      <c r="Q122" s="96"/>
      <c r="R122" s="97"/>
      <c r="S122" s="122">
        <f t="shared" si="6"/>
        <v>93</v>
      </c>
      <c r="T122" s="142">
        <f>IF(E121="",0,(SUM(S121+S122)))</f>
        <v>93</v>
      </c>
      <c r="U122" s="273"/>
      <c r="V122" s="90">
        <f t="shared" si="7"/>
        <v>30</v>
      </c>
      <c r="W122" s="91">
        <f>SUM(V121:V122)</f>
        <v>30</v>
      </c>
    </row>
    <row r="123" spans="1:23" s="47" customFormat="1" ht="16.5" customHeight="1" x14ac:dyDescent="0.3">
      <c r="A123" s="243">
        <v>6</v>
      </c>
      <c r="B123" s="274">
        <v>16</v>
      </c>
      <c r="C123" s="270" t="s">
        <v>171</v>
      </c>
      <c r="D123" s="268" t="s">
        <v>172</v>
      </c>
      <c r="E123" s="116">
        <v>147</v>
      </c>
      <c r="F123" s="117" t="s">
        <v>30</v>
      </c>
      <c r="G123" s="93">
        <v>0</v>
      </c>
      <c r="H123" s="93">
        <v>0</v>
      </c>
      <c r="I123" s="93">
        <v>0</v>
      </c>
      <c r="J123" s="93">
        <v>6</v>
      </c>
      <c r="K123" s="93">
        <v>0</v>
      </c>
      <c r="L123" s="93">
        <v>9</v>
      </c>
      <c r="M123" s="93">
        <v>9</v>
      </c>
      <c r="N123" s="93">
        <v>9</v>
      </c>
      <c r="O123" s="93">
        <v>6</v>
      </c>
      <c r="P123" s="93">
        <v>6</v>
      </c>
      <c r="Q123" s="93"/>
      <c r="R123" s="94"/>
      <c r="S123" s="121">
        <f t="shared" si="6"/>
        <v>45</v>
      </c>
      <c r="T123" s="87"/>
      <c r="U123" s="272"/>
      <c r="V123" s="88">
        <f t="shared" si="7"/>
        <v>0</v>
      </c>
      <c r="W123" s="89" t="s">
        <v>31</v>
      </c>
    </row>
    <row r="124" spans="1:23" s="47" customFormat="1" ht="16.5" customHeight="1" x14ac:dyDescent="0.3">
      <c r="A124" s="245"/>
      <c r="B124" s="275"/>
      <c r="C124" s="271"/>
      <c r="D124" s="254"/>
      <c r="E124" s="116">
        <v>55</v>
      </c>
      <c r="F124" s="118" t="s">
        <v>32</v>
      </c>
      <c r="G124" s="96">
        <v>0</v>
      </c>
      <c r="H124" s="96">
        <v>0</v>
      </c>
      <c r="I124" s="96">
        <v>0</v>
      </c>
      <c r="J124" s="96">
        <v>6</v>
      </c>
      <c r="K124" s="96">
        <v>9</v>
      </c>
      <c r="L124" s="96">
        <v>9</v>
      </c>
      <c r="M124" s="96">
        <v>0</v>
      </c>
      <c r="N124" s="96">
        <v>6</v>
      </c>
      <c r="O124" s="96">
        <v>6</v>
      </c>
      <c r="P124" s="96">
        <v>0</v>
      </c>
      <c r="Q124" s="96"/>
      <c r="R124" s="97"/>
      <c r="S124" s="122">
        <f t="shared" si="6"/>
        <v>36</v>
      </c>
      <c r="T124" s="142">
        <f>IF(E123="",0,(SUM(S123+S124)))</f>
        <v>81</v>
      </c>
      <c r="U124" s="273"/>
      <c r="V124" s="90">
        <f t="shared" si="7"/>
        <v>0</v>
      </c>
      <c r="W124" s="91">
        <f>SUM(V123:V124)</f>
        <v>0</v>
      </c>
    </row>
    <row r="125" spans="1:23" s="47" customFormat="1" ht="16.5" customHeight="1" x14ac:dyDescent="0.3">
      <c r="A125" s="243">
        <v>50</v>
      </c>
      <c r="B125" s="274">
        <v>10</v>
      </c>
      <c r="C125" s="270" t="s">
        <v>119</v>
      </c>
      <c r="D125" s="268" t="s">
        <v>120</v>
      </c>
      <c r="E125" s="116">
        <v>84</v>
      </c>
      <c r="F125" s="117" t="s">
        <v>30</v>
      </c>
      <c r="G125" s="93">
        <v>16</v>
      </c>
      <c r="H125" s="93">
        <v>0</v>
      </c>
      <c r="I125" s="93">
        <v>0</v>
      </c>
      <c r="J125" s="93">
        <v>9</v>
      </c>
      <c r="K125" s="93">
        <v>9</v>
      </c>
      <c r="L125" s="93">
        <v>12</v>
      </c>
      <c r="M125" s="93">
        <v>6</v>
      </c>
      <c r="N125" s="93">
        <v>9</v>
      </c>
      <c r="O125" s="93">
        <v>9</v>
      </c>
      <c r="P125" s="93">
        <v>6</v>
      </c>
      <c r="Q125" s="93"/>
      <c r="R125" s="94"/>
      <c r="S125" s="121">
        <f t="shared" si="6"/>
        <v>76</v>
      </c>
      <c r="T125" s="87"/>
      <c r="U125" s="272"/>
      <c r="V125" s="88">
        <f t="shared" si="7"/>
        <v>16</v>
      </c>
      <c r="W125" s="89" t="s">
        <v>31</v>
      </c>
    </row>
    <row r="126" spans="1:23" s="47" customFormat="1" ht="16.5" customHeight="1" x14ac:dyDescent="0.3">
      <c r="A126" s="245"/>
      <c r="B126" s="275"/>
      <c r="C126" s="271"/>
      <c r="D126" s="254"/>
      <c r="E126" s="116">
        <v>82</v>
      </c>
      <c r="F126" s="118" t="s">
        <v>32</v>
      </c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7"/>
      <c r="S126" s="122">
        <f t="shared" si="6"/>
        <v>0</v>
      </c>
      <c r="T126" s="142">
        <f>IF(E125="",0,(SUM(S125+S126)))</f>
        <v>76</v>
      </c>
      <c r="U126" s="273"/>
      <c r="V126" s="90">
        <f t="shared" si="7"/>
        <v>0</v>
      </c>
      <c r="W126" s="91">
        <f>SUM(V125:V126)</f>
        <v>16</v>
      </c>
    </row>
    <row r="127" spans="1:23" s="47" customFormat="1" ht="16.5" customHeight="1" x14ac:dyDescent="0.3">
      <c r="A127" s="243">
        <v>5</v>
      </c>
      <c r="B127" s="276">
        <v>16</v>
      </c>
      <c r="C127" s="270" t="s">
        <v>171</v>
      </c>
      <c r="D127" s="268" t="s">
        <v>172</v>
      </c>
      <c r="E127" s="116">
        <v>180</v>
      </c>
      <c r="F127" s="117" t="s">
        <v>30</v>
      </c>
      <c r="G127" s="93">
        <v>0</v>
      </c>
      <c r="H127" s="93">
        <v>0</v>
      </c>
      <c r="I127" s="93">
        <v>0</v>
      </c>
      <c r="J127" s="93">
        <v>6</v>
      </c>
      <c r="K127" s="93">
        <v>0</v>
      </c>
      <c r="L127" s="93">
        <v>9</v>
      </c>
      <c r="M127" s="93">
        <v>0</v>
      </c>
      <c r="N127" s="93">
        <v>6</v>
      </c>
      <c r="O127" s="93">
        <v>6</v>
      </c>
      <c r="P127" s="93">
        <v>0</v>
      </c>
      <c r="Q127" s="93"/>
      <c r="R127" s="94"/>
      <c r="S127" s="121">
        <f t="shared" si="6"/>
        <v>27</v>
      </c>
      <c r="T127" s="87"/>
      <c r="U127" s="272"/>
      <c r="V127" s="88">
        <f t="shared" si="7"/>
        <v>0</v>
      </c>
      <c r="W127" s="89" t="s">
        <v>31</v>
      </c>
    </row>
    <row r="128" spans="1:23" s="47" customFormat="1" ht="16.5" customHeight="1" x14ac:dyDescent="0.3">
      <c r="A128" s="245"/>
      <c r="B128" s="277"/>
      <c r="C128" s="271"/>
      <c r="D128" s="254"/>
      <c r="E128" s="116">
        <v>175</v>
      </c>
      <c r="F128" s="118" t="s">
        <v>32</v>
      </c>
      <c r="G128" s="96">
        <v>0</v>
      </c>
      <c r="H128" s="96">
        <v>0</v>
      </c>
      <c r="I128" s="96">
        <v>0</v>
      </c>
      <c r="J128" s="96">
        <v>9</v>
      </c>
      <c r="K128" s="96">
        <v>0</v>
      </c>
      <c r="L128" s="96">
        <v>9</v>
      </c>
      <c r="M128" s="96">
        <v>0</v>
      </c>
      <c r="N128" s="96">
        <v>6</v>
      </c>
      <c r="O128" s="96">
        <v>6</v>
      </c>
      <c r="P128" s="96">
        <v>6</v>
      </c>
      <c r="Q128" s="96"/>
      <c r="R128" s="97"/>
      <c r="S128" s="122">
        <f t="shared" si="6"/>
        <v>36</v>
      </c>
      <c r="T128" s="141">
        <f>IF(E127="",0,(SUM(S127+S128)))</f>
        <v>63</v>
      </c>
      <c r="U128" s="273"/>
      <c r="V128" s="90">
        <f t="shared" si="7"/>
        <v>0</v>
      </c>
      <c r="W128" s="91">
        <f>SUM(V127:V128)</f>
        <v>0</v>
      </c>
    </row>
    <row r="129" spans="1:23" ht="16.5" customHeight="1" x14ac:dyDescent="0.3">
      <c r="A129" s="274">
        <v>23</v>
      </c>
      <c r="B129" s="274">
        <v>33</v>
      </c>
      <c r="C129" s="270" t="s">
        <v>266</v>
      </c>
      <c r="D129" s="268" t="s">
        <v>267</v>
      </c>
      <c r="E129" s="116">
        <v>24</v>
      </c>
      <c r="F129" s="117" t="s">
        <v>30</v>
      </c>
      <c r="G129" s="93">
        <v>0</v>
      </c>
      <c r="H129" s="93">
        <v>0</v>
      </c>
      <c r="I129" s="93">
        <v>6</v>
      </c>
      <c r="J129" s="93">
        <v>9</v>
      </c>
      <c r="K129" s="93">
        <v>0</v>
      </c>
      <c r="L129" s="93">
        <v>12</v>
      </c>
      <c r="M129" s="93">
        <v>6</v>
      </c>
      <c r="N129" s="93">
        <v>9</v>
      </c>
      <c r="O129" s="93">
        <v>9</v>
      </c>
      <c r="P129" s="93">
        <v>9</v>
      </c>
      <c r="Q129" s="93"/>
      <c r="R129" s="94"/>
      <c r="S129" s="121">
        <f t="shared" si="6"/>
        <v>60</v>
      </c>
      <c r="T129" s="87"/>
      <c r="U129" s="272"/>
      <c r="V129" s="88">
        <f t="shared" si="7"/>
        <v>6</v>
      </c>
      <c r="W129" s="89" t="s">
        <v>31</v>
      </c>
    </row>
    <row r="130" spans="1:23" ht="16.5" customHeight="1" x14ac:dyDescent="0.3">
      <c r="A130" s="275"/>
      <c r="B130" s="275"/>
      <c r="C130" s="271"/>
      <c r="D130" s="254"/>
      <c r="E130" s="116">
        <v>9</v>
      </c>
      <c r="F130" s="118" t="s">
        <v>32</v>
      </c>
      <c r="G130" s="96">
        <v>0</v>
      </c>
      <c r="H130" s="96">
        <v>0</v>
      </c>
      <c r="I130" s="96">
        <v>0</v>
      </c>
      <c r="J130" s="96">
        <v>0</v>
      </c>
      <c r="K130" s="96">
        <v>0</v>
      </c>
      <c r="L130" s="96">
        <v>0</v>
      </c>
      <c r="M130" s="96">
        <v>0</v>
      </c>
      <c r="N130" s="96">
        <v>0</v>
      </c>
      <c r="O130" s="96">
        <v>0</v>
      </c>
      <c r="P130" s="96">
        <v>0</v>
      </c>
      <c r="Q130" s="96"/>
      <c r="R130" s="97"/>
      <c r="S130" s="122">
        <f t="shared" si="6"/>
        <v>0</v>
      </c>
      <c r="T130" s="142">
        <f>IF(E129="",0,(SUM(S129+S130)))</f>
        <v>60</v>
      </c>
      <c r="U130" s="273"/>
      <c r="V130" s="90">
        <f t="shared" si="7"/>
        <v>0</v>
      </c>
      <c r="W130" s="91">
        <f>SUM(V129:V130)</f>
        <v>6</v>
      </c>
    </row>
    <row r="131" spans="1:23" s="47" customFormat="1" ht="16.5" customHeight="1" x14ac:dyDescent="0.3">
      <c r="A131" s="243">
        <v>52</v>
      </c>
      <c r="B131" s="274">
        <v>29</v>
      </c>
      <c r="C131" s="270" t="s">
        <v>165</v>
      </c>
      <c r="D131" s="268" t="s">
        <v>166</v>
      </c>
      <c r="E131" s="116">
        <v>5</v>
      </c>
      <c r="F131" s="117" t="s">
        <v>30</v>
      </c>
      <c r="G131" s="93">
        <v>0</v>
      </c>
      <c r="H131" s="93">
        <v>0</v>
      </c>
      <c r="I131" s="93">
        <v>0</v>
      </c>
      <c r="J131" s="93">
        <v>9</v>
      </c>
      <c r="K131" s="93">
        <v>0</v>
      </c>
      <c r="L131" s="93">
        <v>14</v>
      </c>
      <c r="M131" s="93">
        <v>9</v>
      </c>
      <c r="N131" s="93">
        <v>9</v>
      </c>
      <c r="O131" s="93">
        <v>10</v>
      </c>
      <c r="P131" s="93">
        <v>9</v>
      </c>
      <c r="Q131" s="93"/>
      <c r="R131" s="94"/>
      <c r="S131" s="121">
        <f>IF(E131="","",SUM(G131:Q131)-(R131))</f>
        <v>60</v>
      </c>
      <c r="T131" s="87"/>
      <c r="U131" s="272"/>
      <c r="V131" s="88">
        <f t="shared" si="7"/>
        <v>0</v>
      </c>
      <c r="W131" s="89" t="s">
        <v>31</v>
      </c>
    </row>
    <row r="132" spans="1:23" s="47" customFormat="1" ht="16.5" customHeight="1" x14ac:dyDescent="0.3">
      <c r="A132" s="245"/>
      <c r="B132" s="275"/>
      <c r="C132" s="271"/>
      <c r="D132" s="254"/>
      <c r="E132" s="116">
        <v>66</v>
      </c>
      <c r="F132" s="118" t="s">
        <v>32</v>
      </c>
      <c r="G132" s="96">
        <v>0</v>
      </c>
      <c r="H132" s="96">
        <v>0</v>
      </c>
      <c r="I132" s="96">
        <v>0</v>
      </c>
      <c r="J132" s="96">
        <v>0</v>
      </c>
      <c r="K132" s="96">
        <v>0</v>
      </c>
      <c r="L132" s="96">
        <v>0</v>
      </c>
      <c r="M132" s="96">
        <v>0</v>
      </c>
      <c r="N132" s="96">
        <v>0</v>
      </c>
      <c r="O132" s="96">
        <v>0</v>
      </c>
      <c r="P132" s="96">
        <v>0</v>
      </c>
      <c r="Q132" s="96"/>
      <c r="R132" s="97"/>
      <c r="S132" s="122">
        <f>IF(E132="","",SUM(G132:Q132)-(R132))</f>
        <v>0</v>
      </c>
      <c r="T132" s="142">
        <f>IF(E131="",0,(SUM(S131+S132)))</f>
        <v>60</v>
      </c>
      <c r="U132" s="273"/>
      <c r="V132" s="90">
        <f t="shared" si="7"/>
        <v>0</v>
      </c>
      <c r="W132" s="91">
        <f>SUM(V131:V132)</f>
        <v>0</v>
      </c>
    </row>
  </sheetData>
  <sheetProtection selectLockedCells="1" selectUnlockedCells="1"/>
  <mergeCells count="326">
    <mergeCell ref="D111:D112"/>
    <mergeCell ref="U111:U112"/>
    <mergeCell ref="A71:A72"/>
    <mergeCell ref="B71:B72"/>
    <mergeCell ref="C71:C72"/>
    <mergeCell ref="D71:D72"/>
    <mergeCell ref="U71:U72"/>
    <mergeCell ref="A131:A132"/>
    <mergeCell ref="B131:B132"/>
    <mergeCell ref="C131:C132"/>
    <mergeCell ref="D131:D132"/>
    <mergeCell ref="U131:U132"/>
    <mergeCell ref="U119:U120"/>
    <mergeCell ref="A89:A90"/>
    <mergeCell ref="B89:B90"/>
    <mergeCell ref="C89:C90"/>
    <mergeCell ref="D89:D90"/>
    <mergeCell ref="U89:U90"/>
    <mergeCell ref="A111:A112"/>
    <mergeCell ref="B111:B112"/>
    <mergeCell ref="C111:C112"/>
    <mergeCell ref="A99:A100"/>
    <mergeCell ref="D99:D100"/>
    <mergeCell ref="B99:B100"/>
    <mergeCell ref="U41:U42"/>
    <mergeCell ref="A85:A86"/>
    <mergeCell ref="B85:B86"/>
    <mergeCell ref="C85:C86"/>
    <mergeCell ref="D85:D86"/>
    <mergeCell ref="U85:U86"/>
    <mergeCell ref="A73:A74"/>
    <mergeCell ref="B73:B74"/>
    <mergeCell ref="C73:C74"/>
    <mergeCell ref="D73:D74"/>
    <mergeCell ref="U73:U74"/>
    <mergeCell ref="A57:A58"/>
    <mergeCell ref="D57:D58"/>
    <mergeCell ref="U57:U58"/>
    <mergeCell ref="C57:C58"/>
    <mergeCell ref="A53:A54"/>
    <mergeCell ref="B53:B54"/>
    <mergeCell ref="A77:A78"/>
    <mergeCell ref="B77:B78"/>
    <mergeCell ref="C77:C78"/>
    <mergeCell ref="D51:D52"/>
    <mergeCell ref="U51:U52"/>
    <mergeCell ref="B51:B52"/>
    <mergeCell ref="A61:A62"/>
    <mergeCell ref="A3:A4"/>
    <mergeCell ref="D3:D4"/>
    <mergeCell ref="U3:U4"/>
    <mergeCell ref="B3:B4"/>
    <mergeCell ref="C3:C4"/>
    <mergeCell ref="B21:B22"/>
    <mergeCell ref="C21:C22"/>
    <mergeCell ref="A5:A6"/>
    <mergeCell ref="A9:A10"/>
    <mergeCell ref="D9:D10"/>
    <mergeCell ref="U9:U10"/>
    <mergeCell ref="C9:C10"/>
    <mergeCell ref="A21:A22"/>
    <mergeCell ref="A7:A8"/>
    <mergeCell ref="D7:D8"/>
    <mergeCell ref="U7:U8"/>
    <mergeCell ref="B11:B12"/>
    <mergeCell ref="C11:C12"/>
    <mergeCell ref="A15:A16"/>
    <mergeCell ref="D15:D16"/>
    <mergeCell ref="U15:U16"/>
    <mergeCell ref="A13:A14"/>
    <mergeCell ref="D13:D14"/>
    <mergeCell ref="U13:U14"/>
    <mergeCell ref="B121:B122"/>
    <mergeCell ref="C121:C122"/>
    <mergeCell ref="A23:A24"/>
    <mergeCell ref="D23:D24"/>
    <mergeCell ref="D5:D6"/>
    <mergeCell ref="U5:U6"/>
    <mergeCell ref="A63:A64"/>
    <mergeCell ref="D63:D64"/>
    <mergeCell ref="U63:U64"/>
    <mergeCell ref="B63:B64"/>
    <mergeCell ref="C63:C64"/>
    <mergeCell ref="U23:U24"/>
    <mergeCell ref="A33:A34"/>
    <mergeCell ref="D33:D34"/>
    <mergeCell ref="D21:D22"/>
    <mergeCell ref="U21:U22"/>
    <mergeCell ref="A31:A32"/>
    <mergeCell ref="D31:D32"/>
    <mergeCell ref="U31:U32"/>
    <mergeCell ref="C31:C32"/>
    <mergeCell ref="B31:B32"/>
    <mergeCell ref="A11:A12"/>
    <mergeCell ref="D11:D12"/>
    <mergeCell ref="U11:U12"/>
    <mergeCell ref="U25:U26"/>
    <mergeCell ref="U33:U34"/>
    <mergeCell ref="B23:B24"/>
    <mergeCell ref="C23:C24"/>
    <mergeCell ref="B33:B34"/>
    <mergeCell ref="C33:C34"/>
    <mergeCell ref="A49:A50"/>
    <mergeCell ref="D49:D50"/>
    <mergeCell ref="U49:U50"/>
    <mergeCell ref="A37:A38"/>
    <mergeCell ref="D37:D38"/>
    <mergeCell ref="A47:A48"/>
    <mergeCell ref="D47:D48"/>
    <mergeCell ref="U47:U48"/>
    <mergeCell ref="D27:D28"/>
    <mergeCell ref="U27:U28"/>
    <mergeCell ref="B49:B50"/>
    <mergeCell ref="C49:C50"/>
    <mergeCell ref="A25:A26"/>
    <mergeCell ref="D25:D26"/>
    <mergeCell ref="A41:A42"/>
    <mergeCell ref="B41:B42"/>
    <mergeCell ref="C41:C42"/>
    <mergeCell ref="D41:D42"/>
    <mergeCell ref="A127:A128"/>
    <mergeCell ref="D127:D128"/>
    <mergeCell ref="U127:U128"/>
    <mergeCell ref="B127:B128"/>
    <mergeCell ref="C127:C128"/>
    <mergeCell ref="B105:B106"/>
    <mergeCell ref="C105:C106"/>
    <mergeCell ref="A123:A124"/>
    <mergeCell ref="D123:D124"/>
    <mergeCell ref="U123:U124"/>
    <mergeCell ref="B123:B124"/>
    <mergeCell ref="C123:C124"/>
    <mergeCell ref="A121:A122"/>
    <mergeCell ref="D121:D122"/>
    <mergeCell ref="U121:U122"/>
    <mergeCell ref="A113:A114"/>
    <mergeCell ref="B113:B114"/>
    <mergeCell ref="C113:C114"/>
    <mergeCell ref="D113:D114"/>
    <mergeCell ref="U113:U114"/>
    <mergeCell ref="A119:A120"/>
    <mergeCell ref="B119:B120"/>
    <mergeCell ref="C119:C120"/>
    <mergeCell ref="D119:D120"/>
    <mergeCell ref="A115:A116"/>
    <mergeCell ref="D115:D116"/>
    <mergeCell ref="U115:U116"/>
    <mergeCell ref="A55:A56"/>
    <mergeCell ref="D55:D56"/>
    <mergeCell ref="U55:U56"/>
    <mergeCell ref="C55:C56"/>
    <mergeCell ref="U59:U60"/>
    <mergeCell ref="C59:C60"/>
    <mergeCell ref="B59:B60"/>
    <mergeCell ref="A81:A82"/>
    <mergeCell ref="D81:D82"/>
    <mergeCell ref="U81:U82"/>
    <mergeCell ref="U75:U76"/>
    <mergeCell ref="A79:A80"/>
    <mergeCell ref="D79:D80"/>
    <mergeCell ref="U79:U80"/>
    <mergeCell ref="A105:A106"/>
    <mergeCell ref="D105:D106"/>
    <mergeCell ref="U105:U106"/>
    <mergeCell ref="A97:A98"/>
    <mergeCell ref="A109:A110"/>
    <mergeCell ref="D109:D110"/>
    <mergeCell ref="U109:U110"/>
    <mergeCell ref="A125:A126"/>
    <mergeCell ref="D125:D126"/>
    <mergeCell ref="U125:U126"/>
    <mergeCell ref="A35:A36"/>
    <mergeCell ref="D35:D36"/>
    <mergeCell ref="U35:U36"/>
    <mergeCell ref="B35:B36"/>
    <mergeCell ref="C35:C36"/>
    <mergeCell ref="A91:A92"/>
    <mergeCell ref="D91:D92"/>
    <mergeCell ref="B115:B116"/>
    <mergeCell ref="C115:C116"/>
    <mergeCell ref="A45:A46"/>
    <mergeCell ref="D45:D46"/>
    <mergeCell ref="U45:U46"/>
    <mergeCell ref="A117:A118"/>
    <mergeCell ref="D117:D118"/>
    <mergeCell ref="U117:U118"/>
    <mergeCell ref="B45:B46"/>
    <mergeCell ref="C45:C46"/>
    <mergeCell ref="D97:D98"/>
    <mergeCell ref="U97:U98"/>
    <mergeCell ref="B97:B98"/>
    <mergeCell ref="C97:C98"/>
    <mergeCell ref="A1:W1"/>
    <mergeCell ref="A43:A44"/>
    <mergeCell ref="D43:D44"/>
    <mergeCell ref="U43:U44"/>
    <mergeCell ref="A17:A18"/>
    <mergeCell ref="D17:D18"/>
    <mergeCell ref="U17:U18"/>
    <mergeCell ref="A29:A30"/>
    <mergeCell ref="D29:D30"/>
    <mergeCell ref="U29:U30"/>
    <mergeCell ref="D39:D40"/>
    <mergeCell ref="U39:U40"/>
    <mergeCell ref="B5:B6"/>
    <mergeCell ref="C5:C6"/>
    <mergeCell ref="A19:A20"/>
    <mergeCell ref="B19:B20"/>
    <mergeCell ref="C19:C20"/>
    <mergeCell ref="D19:D20"/>
    <mergeCell ref="U19:U20"/>
    <mergeCell ref="U37:U38"/>
    <mergeCell ref="B13:B14"/>
    <mergeCell ref="C13:C14"/>
    <mergeCell ref="B39:B40"/>
    <mergeCell ref="C39:C40"/>
    <mergeCell ref="B7:B8"/>
    <mergeCell ref="C7:C8"/>
    <mergeCell ref="B125:B126"/>
    <mergeCell ref="C125:C126"/>
    <mergeCell ref="B117:B118"/>
    <mergeCell ref="C117:C118"/>
    <mergeCell ref="B55:B56"/>
    <mergeCell ref="C99:C100"/>
    <mergeCell ref="B25:B26"/>
    <mergeCell ref="C25:C26"/>
    <mergeCell ref="B15:B16"/>
    <mergeCell ref="C15:C16"/>
    <mergeCell ref="B9:B10"/>
    <mergeCell ref="B29:B30"/>
    <mergeCell ref="C29:C30"/>
    <mergeCell ref="B81:B82"/>
    <mergeCell ref="C81:C82"/>
    <mergeCell ref="C93:C94"/>
    <mergeCell ref="B93:B94"/>
    <mergeCell ref="B17:B18"/>
    <mergeCell ref="C17:C18"/>
    <mergeCell ref="B83:B84"/>
    <mergeCell ref="B109:B110"/>
    <mergeCell ref="C109:C110"/>
    <mergeCell ref="A27:A28"/>
    <mergeCell ref="B27:B28"/>
    <mergeCell ref="C27:C28"/>
    <mergeCell ref="B65:B66"/>
    <mergeCell ref="B43:B44"/>
    <mergeCell ref="C43:C44"/>
    <mergeCell ref="C65:C66"/>
    <mergeCell ref="B61:B62"/>
    <mergeCell ref="C51:C52"/>
    <mergeCell ref="C53:C54"/>
    <mergeCell ref="A39:A40"/>
    <mergeCell ref="B37:B38"/>
    <mergeCell ref="C37:C38"/>
    <mergeCell ref="C61:C62"/>
    <mergeCell ref="B47:B48"/>
    <mergeCell ref="C47:C48"/>
    <mergeCell ref="A51:A52"/>
    <mergeCell ref="D53:D54"/>
    <mergeCell ref="D67:D68"/>
    <mergeCell ref="U67:U68"/>
    <mergeCell ref="A59:A60"/>
    <mergeCell ref="D59:D60"/>
    <mergeCell ref="U53:U54"/>
    <mergeCell ref="A129:A130"/>
    <mergeCell ref="B129:B130"/>
    <mergeCell ref="C129:C130"/>
    <mergeCell ref="D129:D130"/>
    <mergeCell ref="U129:U130"/>
    <mergeCell ref="A69:A70"/>
    <mergeCell ref="B69:B70"/>
    <mergeCell ref="C69:C70"/>
    <mergeCell ref="U99:U100"/>
    <mergeCell ref="D87:D88"/>
    <mergeCell ref="B87:B88"/>
    <mergeCell ref="C87:C88"/>
    <mergeCell ref="A95:A96"/>
    <mergeCell ref="D95:D96"/>
    <mergeCell ref="U95:U96"/>
    <mergeCell ref="C95:C96"/>
    <mergeCell ref="B95:B96"/>
    <mergeCell ref="A103:A104"/>
    <mergeCell ref="B57:B58"/>
    <mergeCell ref="A107:A108"/>
    <mergeCell ref="B107:B108"/>
    <mergeCell ref="C107:C108"/>
    <mergeCell ref="D107:D108"/>
    <mergeCell ref="U107:U108"/>
    <mergeCell ref="D69:D70"/>
    <mergeCell ref="U69:U70"/>
    <mergeCell ref="B103:B104"/>
    <mergeCell ref="C103:C104"/>
    <mergeCell ref="C83:C84"/>
    <mergeCell ref="C79:C80"/>
    <mergeCell ref="A87:A88"/>
    <mergeCell ref="A65:A66"/>
    <mergeCell ref="D65:D66"/>
    <mergeCell ref="U65:U66"/>
    <mergeCell ref="U91:U92"/>
    <mergeCell ref="B91:B92"/>
    <mergeCell ref="B67:B68"/>
    <mergeCell ref="C67:C68"/>
    <mergeCell ref="D61:D62"/>
    <mergeCell ref="U61:U62"/>
    <mergeCell ref="A101:A102"/>
    <mergeCell ref="D101:D102"/>
    <mergeCell ref="C91:C92"/>
    <mergeCell ref="A75:A76"/>
    <mergeCell ref="D75:D76"/>
    <mergeCell ref="A67:A68"/>
    <mergeCell ref="D77:D78"/>
    <mergeCell ref="U77:U78"/>
    <mergeCell ref="D103:D104"/>
    <mergeCell ref="U103:U104"/>
    <mergeCell ref="A93:A94"/>
    <mergeCell ref="D93:D94"/>
    <mergeCell ref="U93:U94"/>
    <mergeCell ref="U87:U88"/>
    <mergeCell ref="U101:U102"/>
    <mergeCell ref="B101:B102"/>
    <mergeCell ref="C101:C102"/>
    <mergeCell ref="A83:A84"/>
    <mergeCell ref="D83:D84"/>
    <mergeCell ref="U83:U84"/>
    <mergeCell ref="B79:B80"/>
    <mergeCell ref="B75:B76"/>
    <mergeCell ref="C75:C76"/>
  </mergeCells>
  <printOptions gridLines="1"/>
  <pageMargins left="0.3" right="0.1701388888888889" top="0.57013888888888886" bottom="0.54027777777777775" header="0.51180555555555551" footer="0.51180555555555551"/>
  <pageSetup paperSize="9" firstPageNumber="0" orientation="portrait" horizontalDpi="300" verticalDpi="300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BW44"/>
  <sheetViews>
    <sheetView workbookViewId="0">
      <selection activeCell="U14" sqref="U14"/>
    </sheetView>
  </sheetViews>
  <sheetFormatPr defaultColWidth="9.109375" defaultRowHeight="17.399999999999999" x14ac:dyDescent="0.3"/>
  <cols>
    <col min="1" max="1" width="4.109375" style="54" customWidth="1"/>
    <col min="2" max="2" width="9.5546875" style="156" customWidth="1"/>
    <col min="3" max="14" width="4.6640625" style="54" customWidth="1"/>
    <col min="15" max="15" width="5.44140625" style="47" customWidth="1"/>
    <col min="16" max="16" width="7.88671875" style="157" customWidth="1"/>
    <col min="17" max="17" width="11.109375" style="47" bestFit="1" customWidth="1"/>
    <col min="18" max="18" width="9.109375" style="47"/>
    <col min="19" max="19" width="22.33203125" style="190" bestFit="1" customWidth="1"/>
    <col min="20" max="20" width="9.109375" style="163"/>
    <col min="21" max="16384" width="9.109375" style="47"/>
  </cols>
  <sheetData>
    <row r="1" spans="1:75" x14ac:dyDescent="0.3">
      <c r="N1" s="281" t="s">
        <v>107</v>
      </c>
      <c r="O1" s="282"/>
      <c r="P1" s="183">
        <v>2</v>
      </c>
      <c r="S1" s="188" t="s">
        <v>117</v>
      </c>
      <c r="T1" s="191" t="s">
        <v>118</v>
      </c>
    </row>
    <row r="2" spans="1:75" ht="15.75" customHeight="1" x14ac:dyDescent="0.3">
      <c r="A2" s="283" t="s">
        <v>50</v>
      </c>
      <c r="B2" s="284"/>
      <c r="C2" s="284"/>
      <c r="D2" s="285" t="s">
        <v>271</v>
      </c>
      <c r="E2" s="285"/>
      <c r="F2" s="285"/>
      <c r="G2" s="285"/>
      <c r="H2" s="285"/>
      <c r="I2" s="286"/>
      <c r="J2" s="286"/>
      <c r="K2" s="287"/>
      <c r="N2" s="281" t="s">
        <v>108</v>
      </c>
      <c r="O2" s="282"/>
      <c r="P2" s="183">
        <v>4</v>
      </c>
      <c r="Q2" s="185" t="s">
        <v>110</v>
      </c>
      <c r="R2" s="174"/>
      <c r="S2" s="189" t="s">
        <v>111</v>
      </c>
      <c r="T2" s="192">
        <f>MAX(O5:O36)</f>
        <v>117</v>
      </c>
    </row>
    <row r="3" spans="1:75" ht="15.75" customHeight="1" x14ac:dyDescent="0.25">
      <c r="A3" s="283" t="s">
        <v>0</v>
      </c>
      <c r="B3" s="284"/>
      <c r="C3" s="284"/>
      <c r="D3" s="288" t="s">
        <v>265</v>
      </c>
      <c r="E3" s="288"/>
      <c r="F3" s="289"/>
      <c r="G3" s="290" t="s">
        <v>104</v>
      </c>
      <c r="H3" s="291"/>
      <c r="I3" s="291"/>
      <c r="J3" s="292" t="s">
        <v>245</v>
      </c>
      <c r="K3" s="293"/>
      <c r="L3" s="175"/>
      <c r="M3" s="176"/>
      <c r="N3" s="281" t="s">
        <v>109</v>
      </c>
      <c r="O3" s="282"/>
      <c r="P3" s="184">
        <v>8</v>
      </c>
      <c r="Q3" s="186">
        <f>SUM((P1*4)+(P2*2)+P3)</f>
        <v>24</v>
      </c>
      <c r="R3" s="177"/>
      <c r="S3" s="189" t="s">
        <v>112</v>
      </c>
      <c r="T3" s="192">
        <f>MAX(C5:C36)</f>
        <v>21</v>
      </c>
    </row>
    <row r="4" spans="1:75" s="44" customFormat="1" ht="21" customHeight="1" x14ac:dyDescent="0.2">
      <c r="A4" s="173"/>
      <c r="B4" s="144" t="s">
        <v>1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  <c r="J4" s="145" t="s">
        <v>10</v>
      </c>
      <c r="K4" s="145" t="s">
        <v>11</v>
      </c>
      <c r="L4" s="145" t="s">
        <v>33</v>
      </c>
      <c r="M4" s="145" t="s">
        <v>13</v>
      </c>
      <c r="N4" s="146" t="s">
        <v>14</v>
      </c>
      <c r="O4" s="147" t="s">
        <v>100</v>
      </c>
      <c r="P4" s="148" t="s">
        <v>106</v>
      </c>
      <c r="Q4" s="42" t="s">
        <v>18</v>
      </c>
      <c r="R4" s="178"/>
      <c r="S4" s="189" t="s">
        <v>51</v>
      </c>
      <c r="T4" s="192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</row>
    <row r="5" spans="1:75" ht="15.75" customHeight="1" x14ac:dyDescent="0.3">
      <c r="A5" s="150">
        <v>1</v>
      </c>
      <c r="B5" s="151" t="s">
        <v>294</v>
      </c>
      <c r="C5" s="152">
        <v>0</v>
      </c>
      <c r="D5" s="152">
        <v>15</v>
      </c>
      <c r="E5" s="152">
        <v>6</v>
      </c>
      <c r="F5" s="152">
        <v>9</v>
      </c>
      <c r="G5" s="152">
        <v>0</v>
      </c>
      <c r="H5" s="152">
        <v>12</v>
      </c>
      <c r="I5" s="152">
        <v>9</v>
      </c>
      <c r="J5" s="152">
        <v>9</v>
      </c>
      <c r="K5" s="152">
        <v>9</v>
      </c>
      <c r="L5" s="152">
        <v>12</v>
      </c>
      <c r="M5" s="152"/>
      <c r="N5" s="153"/>
      <c r="O5" s="154">
        <f t="shared" ref="O5:O24" si="0">IF(B5="","",SUM(C5:M5)-(N5))</f>
        <v>81</v>
      </c>
      <c r="P5" s="180" t="s">
        <v>101</v>
      </c>
      <c r="Q5" s="155">
        <f t="shared" ref="Q5:Q44" si="1">SUM(C5:E5)</f>
        <v>21</v>
      </c>
      <c r="S5" s="189" t="s">
        <v>113</v>
      </c>
      <c r="T5" s="193"/>
    </row>
    <row r="6" spans="1:75" ht="15.75" customHeight="1" x14ac:dyDescent="0.3">
      <c r="A6" s="150">
        <v>2</v>
      </c>
      <c r="B6" s="151" t="s">
        <v>200</v>
      </c>
      <c r="C6" s="152">
        <v>21</v>
      </c>
      <c r="D6" s="152">
        <v>12</v>
      </c>
      <c r="E6" s="152">
        <v>0</v>
      </c>
      <c r="F6" s="152">
        <v>9</v>
      </c>
      <c r="G6" s="152">
        <v>0</v>
      </c>
      <c r="H6" s="152">
        <v>12</v>
      </c>
      <c r="I6" s="152">
        <v>9</v>
      </c>
      <c r="J6" s="152">
        <v>9</v>
      </c>
      <c r="K6" s="152">
        <v>9</v>
      </c>
      <c r="L6" s="152">
        <v>9</v>
      </c>
      <c r="M6" s="152"/>
      <c r="N6" s="153"/>
      <c r="O6" s="154">
        <f t="shared" si="0"/>
        <v>90</v>
      </c>
      <c r="P6" s="180" t="s">
        <v>101</v>
      </c>
      <c r="Q6" s="155">
        <f t="shared" si="1"/>
        <v>33</v>
      </c>
      <c r="S6" s="189" t="s">
        <v>114</v>
      </c>
      <c r="T6" s="192">
        <v>413</v>
      </c>
    </row>
    <row r="7" spans="1:75" ht="15.75" customHeight="1" x14ac:dyDescent="0.3">
      <c r="A7" s="150">
        <v>3</v>
      </c>
      <c r="B7" s="151" t="s">
        <v>295</v>
      </c>
      <c r="C7" s="150">
        <v>21</v>
      </c>
      <c r="D7" s="150">
        <v>12</v>
      </c>
      <c r="E7" s="150">
        <v>0</v>
      </c>
      <c r="F7" s="150">
        <v>9</v>
      </c>
      <c r="G7" s="150">
        <v>0</v>
      </c>
      <c r="H7" s="150">
        <v>12</v>
      </c>
      <c r="I7" s="150">
        <v>9</v>
      </c>
      <c r="J7" s="150">
        <v>9</v>
      </c>
      <c r="K7" s="150">
        <v>9</v>
      </c>
      <c r="L7" s="150">
        <v>12</v>
      </c>
      <c r="M7" s="150"/>
      <c r="N7" s="150"/>
      <c r="O7" s="154">
        <f t="shared" si="0"/>
        <v>93</v>
      </c>
      <c r="P7" s="180" t="s">
        <v>101</v>
      </c>
      <c r="Q7" s="155">
        <f t="shared" si="1"/>
        <v>33</v>
      </c>
      <c r="S7" s="189" t="s">
        <v>115</v>
      </c>
      <c r="T7" s="192">
        <v>369</v>
      </c>
    </row>
    <row r="8" spans="1:75" ht="15.75" customHeight="1" x14ac:dyDescent="0.3">
      <c r="A8" s="150">
        <v>4</v>
      </c>
      <c r="B8" s="151" t="s">
        <v>240</v>
      </c>
      <c r="C8" s="152">
        <v>18</v>
      </c>
      <c r="D8" s="152">
        <v>12</v>
      </c>
      <c r="E8" s="152">
        <v>6</v>
      </c>
      <c r="F8" s="152">
        <v>9</v>
      </c>
      <c r="G8" s="152">
        <v>0</v>
      </c>
      <c r="H8" s="152">
        <v>12</v>
      </c>
      <c r="I8" s="152">
        <v>9</v>
      </c>
      <c r="J8" s="152">
        <v>9</v>
      </c>
      <c r="K8" s="152">
        <v>9</v>
      </c>
      <c r="L8" s="152">
        <v>12</v>
      </c>
      <c r="M8" s="152"/>
      <c r="N8" s="153"/>
      <c r="O8" s="154">
        <f t="shared" si="0"/>
        <v>96</v>
      </c>
      <c r="P8" s="180" t="s">
        <v>101</v>
      </c>
      <c r="Q8" s="155">
        <f t="shared" si="1"/>
        <v>36</v>
      </c>
      <c r="S8" s="189" t="s">
        <v>78</v>
      </c>
      <c r="T8" s="192"/>
    </row>
    <row r="9" spans="1:75" ht="15.75" customHeight="1" x14ac:dyDescent="0.3">
      <c r="A9" s="150">
        <v>5</v>
      </c>
      <c r="B9" s="187" t="s">
        <v>243</v>
      </c>
      <c r="C9" s="152">
        <v>15</v>
      </c>
      <c r="D9" s="152">
        <v>9</v>
      </c>
      <c r="E9" s="152">
        <v>0</v>
      </c>
      <c r="F9" s="152">
        <v>6</v>
      </c>
      <c r="G9" s="152">
        <v>0</v>
      </c>
      <c r="H9" s="152">
        <v>15</v>
      </c>
      <c r="I9" s="152">
        <v>6</v>
      </c>
      <c r="J9" s="152">
        <v>9</v>
      </c>
      <c r="K9" s="152">
        <v>9</v>
      </c>
      <c r="L9" s="152">
        <v>12</v>
      </c>
      <c r="M9" s="152"/>
      <c r="N9" s="153"/>
      <c r="O9" s="154">
        <f t="shared" si="0"/>
        <v>81</v>
      </c>
      <c r="P9" s="180" t="s">
        <v>101</v>
      </c>
      <c r="Q9" s="155">
        <f t="shared" si="1"/>
        <v>24</v>
      </c>
      <c r="S9" s="189" t="s">
        <v>79</v>
      </c>
      <c r="T9" s="192"/>
    </row>
    <row r="10" spans="1:75" ht="15.75" customHeight="1" x14ac:dyDescent="0.3">
      <c r="A10" s="150">
        <v>6</v>
      </c>
      <c r="B10" s="187" t="s">
        <v>186</v>
      </c>
      <c r="C10" s="152">
        <v>0</v>
      </c>
      <c r="D10" s="152">
        <v>9</v>
      </c>
      <c r="E10" s="152">
        <v>0</v>
      </c>
      <c r="F10" s="152">
        <v>6</v>
      </c>
      <c r="G10" s="152">
        <v>9</v>
      </c>
      <c r="H10" s="152">
        <v>15</v>
      </c>
      <c r="I10" s="152">
        <v>9</v>
      </c>
      <c r="J10" s="152">
        <v>9</v>
      </c>
      <c r="K10" s="152">
        <v>9</v>
      </c>
      <c r="L10" s="152">
        <v>12</v>
      </c>
      <c r="M10" s="152"/>
      <c r="N10" s="153"/>
      <c r="O10" s="154">
        <f t="shared" si="0"/>
        <v>78</v>
      </c>
      <c r="P10" s="180" t="s">
        <v>101</v>
      </c>
      <c r="Q10" s="155">
        <f t="shared" si="1"/>
        <v>9</v>
      </c>
      <c r="S10" s="189" t="s">
        <v>91</v>
      </c>
      <c r="T10" s="192"/>
    </row>
    <row r="11" spans="1:75" ht="15.75" customHeight="1" x14ac:dyDescent="0.3">
      <c r="A11" s="150">
        <v>7</v>
      </c>
      <c r="B11" s="151" t="s">
        <v>296</v>
      </c>
      <c r="C11" s="152">
        <v>18</v>
      </c>
      <c r="D11" s="152">
        <v>9</v>
      </c>
      <c r="E11" s="152">
        <v>6</v>
      </c>
      <c r="F11" s="152">
        <v>6</v>
      </c>
      <c r="G11" s="152">
        <v>0</v>
      </c>
      <c r="H11" s="152">
        <v>15</v>
      </c>
      <c r="I11" s="152">
        <v>6</v>
      </c>
      <c r="J11" s="152">
        <v>9</v>
      </c>
      <c r="K11" s="152">
        <v>9</v>
      </c>
      <c r="L11" s="152">
        <v>12</v>
      </c>
      <c r="M11" s="152"/>
      <c r="N11" s="153"/>
      <c r="O11" s="154">
        <f t="shared" si="0"/>
        <v>90</v>
      </c>
      <c r="P11" s="180" t="s">
        <v>101</v>
      </c>
      <c r="Q11" s="155">
        <f t="shared" si="1"/>
        <v>33</v>
      </c>
      <c r="S11" s="189" t="s">
        <v>92</v>
      </c>
      <c r="T11" s="192"/>
    </row>
    <row r="12" spans="1:75" ht="15.75" customHeight="1" x14ac:dyDescent="0.3">
      <c r="A12" s="150">
        <v>8</v>
      </c>
      <c r="B12" s="187" t="s">
        <v>274</v>
      </c>
      <c r="C12" s="152">
        <v>0</v>
      </c>
      <c r="D12" s="152">
        <v>9</v>
      </c>
      <c r="E12" s="152">
        <v>0</v>
      </c>
      <c r="F12" s="152">
        <v>6</v>
      </c>
      <c r="G12" s="152">
        <v>12</v>
      </c>
      <c r="H12" s="152">
        <v>15</v>
      </c>
      <c r="I12" s="152">
        <v>9</v>
      </c>
      <c r="J12" s="152">
        <v>9</v>
      </c>
      <c r="K12" s="152">
        <v>9</v>
      </c>
      <c r="L12" s="152">
        <v>9</v>
      </c>
      <c r="M12" s="152"/>
      <c r="N12" s="153"/>
      <c r="O12" s="154">
        <f t="shared" si="0"/>
        <v>78</v>
      </c>
      <c r="P12" s="180" t="s">
        <v>101</v>
      </c>
      <c r="Q12" s="155">
        <f t="shared" si="1"/>
        <v>9</v>
      </c>
      <c r="S12" s="189" t="s">
        <v>116</v>
      </c>
      <c r="T12" s="192"/>
    </row>
    <row r="13" spans="1:75" ht="15.75" customHeight="1" x14ac:dyDescent="0.3">
      <c r="A13" s="150">
        <v>9</v>
      </c>
      <c r="B13" s="151">
        <v>38</v>
      </c>
      <c r="C13" s="152">
        <v>0</v>
      </c>
      <c r="D13" s="152">
        <v>10</v>
      </c>
      <c r="E13" s="152">
        <v>0</v>
      </c>
      <c r="F13" s="152">
        <v>9</v>
      </c>
      <c r="G13" s="152">
        <v>13</v>
      </c>
      <c r="H13" s="152">
        <v>15</v>
      </c>
      <c r="I13" s="152">
        <v>9</v>
      </c>
      <c r="J13" s="152">
        <v>11</v>
      </c>
      <c r="K13" s="152">
        <v>9</v>
      </c>
      <c r="L13" s="152">
        <v>9</v>
      </c>
      <c r="M13" s="152"/>
      <c r="N13" s="153"/>
      <c r="O13" s="154">
        <f t="shared" si="0"/>
        <v>85</v>
      </c>
      <c r="P13" s="180" t="s">
        <v>102</v>
      </c>
      <c r="Q13" s="155">
        <f t="shared" si="1"/>
        <v>10</v>
      </c>
    </row>
    <row r="14" spans="1:75" ht="15.75" customHeight="1" x14ac:dyDescent="0.3">
      <c r="A14" s="150">
        <v>10</v>
      </c>
      <c r="B14" s="151">
        <v>32</v>
      </c>
      <c r="C14" s="152">
        <v>20</v>
      </c>
      <c r="D14" s="152">
        <v>10</v>
      </c>
      <c r="E14" s="152">
        <v>6</v>
      </c>
      <c r="F14" s="152">
        <v>9</v>
      </c>
      <c r="G14" s="152">
        <v>15</v>
      </c>
      <c r="H14" s="152">
        <v>15</v>
      </c>
      <c r="I14" s="152">
        <v>10</v>
      </c>
      <c r="J14" s="152">
        <v>10</v>
      </c>
      <c r="K14" s="152">
        <v>11</v>
      </c>
      <c r="L14" s="152">
        <v>9</v>
      </c>
      <c r="M14" s="152">
        <v>2</v>
      </c>
      <c r="N14" s="153"/>
      <c r="O14" s="154">
        <f t="shared" si="0"/>
        <v>117</v>
      </c>
      <c r="P14" s="180" t="s">
        <v>102</v>
      </c>
      <c r="Q14" s="155">
        <f t="shared" si="1"/>
        <v>36</v>
      </c>
    </row>
    <row r="15" spans="1:75" ht="15.75" customHeight="1" x14ac:dyDescent="0.3">
      <c r="A15" s="150">
        <v>11</v>
      </c>
      <c r="B15" s="151">
        <v>81</v>
      </c>
      <c r="C15" s="152">
        <v>21</v>
      </c>
      <c r="D15" s="152">
        <v>12</v>
      </c>
      <c r="E15" s="152">
        <v>0</v>
      </c>
      <c r="F15" s="152">
        <v>9</v>
      </c>
      <c r="G15" s="152">
        <v>10</v>
      </c>
      <c r="H15" s="152">
        <v>15</v>
      </c>
      <c r="I15" s="152">
        <v>9</v>
      </c>
      <c r="J15" s="152">
        <v>9</v>
      </c>
      <c r="K15" s="152">
        <v>10</v>
      </c>
      <c r="L15" s="152">
        <v>9</v>
      </c>
      <c r="M15" s="152"/>
      <c r="N15" s="153"/>
      <c r="O15" s="154">
        <f t="shared" si="0"/>
        <v>104</v>
      </c>
      <c r="P15" s="180" t="s">
        <v>103</v>
      </c>
      <c r="Q15" s="155">
        <f t="shared" si="1"/>
        <v>33</v>
      </c>
      <c r="R15" s="181"/>
    </row>
    <row r="16" spans="1:75" ht="15.75" customHeight="1" x14ac:dyDescent="0.3">
      <c r="A16" s="150">
        <v>12</v>
      </c>
      <c r="B16" s="151">
        <v>80</v>
      </c>
      <c r="C16" s="152">
        <v>17</v>
      </c>
      <c r="D16" s="152">
        <v>10</v>
      </c>
      <c r="E16" s="152">
        <v>6</v>
      </c>
      <c r="F16" s="152">
        <v>9</v>
      </c>
      <c r="G16" s="152">
        <v>11</v>
      </c>
      <c r="H16" s="152">
        <v>15</v>
      </c>
      <c r="I16" s="152">
        <v>9</v>
      </c>
      <c r="J16" s="152">
        <v>9</v>
      </c>
      <c r="K16" s="152">
        <v>9</v>
      </c>
      <c r="L16" s="152">
        <v>10</v>
      </c>
      <c r="M16" s="152">
        <v>1</v>
      </c>
      <c r="N16" s="153"/>
      <c r="O16" s="154">
        <f t="shared" si="0"/>
        <v>106</v>
      </c>
      <c r="P16" s="180" t="s">
        <v>103</v>
      </c>
      <c r="Q16" s="155">
        <f t="shared" si="1"/>
        <v>33</v>
      </c>
    </row>
    <row r="17" spans="1:17" ht="15.75" customHeight="1" x14ac:dyDescent="0.3">
      <c r="A17" s="150">
        <v>13</v>
      </c>
      <c r="B17" s="151">
        <v>78</v>
      </c>
      <c r="C17" s="150">
        <v>0</v>
      </c>
      <c r="D17" s="150">
        <v>0</v>
      </c>
      <c r="E17" s="150">
        <v>0</v>
      </c>
      <c r="F17" s="150">
        <v>9</v>
      </c>
      <c r="G17" s="150">
        <v>12</v>
      </c>
      <c r="H17" s="150">
        <v>12</v>
      </c>
      <c r="I17" s="150">
        <v>6</v>
      </c>
      <c r="J17" s="150">
        <v>9</v>
      </c>
      <c r="K17" s="150">
        <v>9</v>
      </c>
      <c r="L17" s="150">
        <v>12</v>
      </c>
      <c r="M17" s="150"/>
      <c r="N17" s="150"/>
      <c r="O17" s="154">
        <f t="shared" si="0"/>
        <v>69</v>
      </c>
      <c r="P17" s="180" t="s">
        <v>253</v>
      </c>
      <c r="Q17" s="155">
        <f t="shared" si="1"/>
        <v>0</v>
      </c>
    </row>
    <row r="18" spans="1:17" ht="15.75" customHeight="1" x14ac:dyDescent="0.3">
      <c r="A18" s="150">
        <v>14</v>
      </c>
      <c r="B18" s="151">
        <v>79</v>
      </c>
      <c r="C18" s="150">
        <v>18</v>
      </c>
      <c r="D18" s="150">
        <v>9</v>
      </c>
      <c r="E18" s="150">
        <v>0</v>
      </c>
      <c r="F18" s="150">
        <v>9</v>
      </c>
      <c r="G18" s="150">
        <v>12</v>
      </c>
      <c r="H18" s="150">
        <v>12</v>
      </c>
      <c r="I18" s="150">
        <v>9</v>
      </c>
      <c r="J18" s="150">
        <v>9</v>
      </c>
      <c r="K18" s="150">
        <v>9</v>
      </c>
      <c r="L18" s="150">
        <v>9</v>
      </c>
      <c r="M18" s="150"/>
      <c r="N18" s="150"/>
      <c r="O18" s="154">
        <f t="shared" si="0"/>
        <v>96</v>
      </c>
      <c r="P18" s="180" t="s">
        <v>253</v>
      </c>
      <c r="Q18" s="155">
        <f t="shared" si="1"/>
        <v>27</v>
      </c>
    </row>
    <row r="19" spans="1:17" ht="15.75" customHeight="1" x14ac:dyDescent="0.3">
      <c r="A19" s="150">
        <v>15</v>
      </c>
      <c r="B19" s="151">
        <v>40</v>
      </c>
      <c r="C19" s="152">
        <v>15</v>
      </c>
      <c r="D19" s="152">
        <v>9</v>
      </c>
      <c r="E19" s="152">
        <v>0</v>
      </c>
      <c r="F19" s="152">
        <v>9</v>
      </c>
      <c r="G19" s="152">
        <v>12</v>
      </c>
      <c r="H19" s="152">
        <v>15</v>
      </c>
      <c r="I19" s="152">
        <v>9</v>
      </c>
      <c r="J19" s="152">
        <v>9</v>
      </c>
      <c r="K19" s="152">
        <v>9</v>
      </c>
      <c r="L19" s="152">
        <v>9</v>
      </c>
      <c r="M19" s="152"/>
      <c r="N19" s="153"/>
      <c r="O19" s="154">
        <f t="shared" si="0"/>
        <v>96</v>
      </c>
      <c r="P19" s="180" t="s">
        <v>254</v>
      </c>
      <c r="Q19" s="155">
        <f t="shared" si="1"/>
        <v>24</v>
      </c>
    </row>
    <row r="20" spans="1:17" ht="15.75" customHeight="1" x14ac:dyDescent="0.3">
      <c r="A20" s="150">
        <v>16</v>
      </c>
      <c r="B20" s="151">
        <v>132</v>
      </c>
      <c r="C20" s="152">
        <v>0</v>
      </c>
      <c r="D20" s="152">
        <v>0</v>
      </c>
      <c r="E20" s="152">
        <v>0</v>
      </c>
      <c r="F20" s="152">
        <v>6</v>
      </c>
      <c r="G20" s="152">
        <v>0</v>
      </c>
      <c r="H20" s="152">
        <v>12</v>
      </c>
      <c r="I20" s="152">
        <v>0</v>
      </c>
      <c r="J20" s="152">
        <v>6</v>
      </c>
      <c r="K20" s="152">
        <v>6</v>
      </c>
      <c r="L20" s="152">
        <v>9</v>
      </c>
      <c r="M20" s="152"/>
      <c r="N20" s="153"/>
      <c r="O20" s="154">
        <f t="shared" si="0"/>
        <v>39</v>
      </c>
      <c r="P20" s="180" t="s">
        <v>254</v>
      </c>
      <c r="Q20" s="155">
        <f t="shared" si="1"/>
        <v>0</v>
      </c>
    </row>
    <row r="21" spans="1:17" ht="15.75" customHeight="1" x14ac:dyDescent="0.3">
      <c r="A21" s="150">
        <v>17</v>
      </c>
      <c r="B21" s="151">
        <v>37</v>
      </c>
      <c r="C21" s="150">
        <v>15</v>
      </c>
      <c r="D21" s="150">
        <v>12</v>
      </c>
      <c r="E21" s="150">
        <v>6</v>
      </c>
      <c r="F21" s="150">
        <v>6</v>
      </c>
      <c r="G21" s="150">
        <v>12</v>
      </c>
      <c r="H21" s="150">
        <v>12</v>
      </c>
      <c r="I21" s="150">
        <v>9</v>
      </c>
      <c r="J21" s="150">
        <v>6</v>
      </c>
      <c r="K21" s="150">
        <v>9</v>
      </c>
      <c r="L21" s="150">
        <v>9</v>
      </c>
      <c r="M21" s="150">
        <v>3</v>
      </c>
      <c r="N21" s="150"/>
      <c r="O21" s="154">
        <f t="shared" si="0"/>
        <v>99</v>
      </c>
      <c r="P21" s="180" t="s">
        <v>105</v>
      </c>
      <c r="Q21" s="155">
        <f t="shared" si="1"/>
        <v>33</v>
      </c>
    </row>
    <row r="22" spans="1:17" ht="15.75" customHeight="1" x14ac:dyDescent="0.3">
      <c r="A22" s="150">
        <v>18</v>
      </c>
      <c r="B22" s="151">
        <v>11</v>
      </c>
      <c r="C22" s="152">
        <v>15</v>
      </c>
      <c r="D22" s="152">
        <v>12</v>
      </c>
      <c r="E22" s="152">
        <v>6</v>
      </c>
      <c r="F22" s="152">
        <v>9</v>
      </c>
      <c r="G22" s="152">
        <v>9</v>
      </c>
      <c r="H22" s="152">
        <v>12</v>
      </c>
      <c r="I22" s="152">
        <v>9</v>
      </c>
      <c r="J22" s="152">
        <v>9</v>
      </c>
      <c r="K22" s="152">
        <v>9</v>
      </c>
      <c r="L22" s="152">
        <v>12</v>
      </c>
      <c r="M22" s="152">
        <v>3</v>
      </c>
      <c r="N22" s="153"/>
      <c r="O22" s="154">
        <f t="shared" si="0"/>
        <v>105</v>
      </c>
      <c r="P22" s="180" t="s">
        <v>105</v>
      </c>
      <c r="Q22" s="155">
        <f t="shared" si="1"/>
        <v>33</v>
      </c>
    </row>
    <row r="23" spans="1:17" ht="15.75" customHeight="1" x14ac:dyDescent="0.3">
      <c r="A23" s="150">
        <v>19</v>
      </c>
      <c r="B23" s="151">
        <v>97</v>
      </c>
      <c r="C23" s="150">
        <v>15</v>
      </c>
      <c r="D23" s="150">
        <v>9</v>
      </c>
      <c r="E23" s="150">
        <v>0</v>
      </c>
      <c r="F23" s="150">
        <v>6</v>
      </c>
      <c r="G23" s="150">
        <v>9</v>
      </c>
      <c r="H23" s="150">
        <v>12</v>
      </c>
      <c r="I23" s="150">
        <v>9</v>
      </c>
      <c r="J23" s="150">
        <v>6</v>
      </c>
      <c r="K23" s="150">
        <v>9</v>
      </c>
      <c r="L23" s="150">
        <v>9</v>
      </c>
      <c r="M23" s="150">
        <v>0</v>
      </c>
      <c r="N23" s="150"/>
      <c r="O23" s="154">
        <f t="shared" si="0"/>
        <v>84</v>
      </c>
      <c r="P23" s="180" t="s">
        <v>105</v>
      </c>
      <c r="Q23" s="155">
        <f t="shared" si="1"/>
        <v>24</v>
      </c>
    </row>
    <row r="24" spans="1:17" ht="15.75" customHeight="1" x14ac:dyDescent="0.3">
      <c r="A24" s="150">
        <v>20</v>
      </c>
      <c r="B24" s="151">
        <v>12</v>
      </c>
      <c r="C24" s="152">
        <v>12</v>
      </c>
      <c r="D24" s="152">
        <v>9</v>
      </c>
      <c r="E24" s="152">
        <v>6</v>
      </c>
      <c r="F24" s="152">
        <v>9</v>
      </c>
      <c r="G24" s="152">
        <v>9</v>
      </c>
      <c r="H24" s="152">
        <v>12</v>
      </c>
      <c r="I24" s="152">
        <v>9</v>
      </c>
      <c r="J24" s="152">
        <v>6</v>
      </c>
      <c r="K24" s="152">
        <v>9</v>
      </c>
      <c r="L24" s="152">
        <v>9</v>
      </c>
      <c r="M24" s="152">
        <v>0</v>
      </c>
      <c r="N24" s="153"/>
      <c r="O24" s="154">
        <f t="shared" si="0"/>
        <v>90</v>
      </c>
      <c r="P24" s="180" t="s">
        <v>105</v>
      </c>
      <c r="Q24" s="155">
        <f t="shared" si="1"/>
        <v>27</v>
      </c>
    </row>
    <row r="25" spans="1:17" ht="15.75" customHeight="1" x14ac:dyDescent="0.3">
      <c r="A25" s="150">
        <v>21</v>
      </c>
      <c r="B25" s="151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4"/>
      <c r="P25" s="180" t="s">
        <v>247</v>
      </c>
      <c r="Q25" s="155">
        <f t="shared" si="1"/>
        <v>0</v>
      </c>
    </row>
    <row r="26" spans="1:17" ht="15.75" customHeight="1" x14ac:dyDescent="0.3">
      <c r="A26" s="150">
        <v>22</v>
      </c>
      <c r="B26" s="151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4"/>
      <c r="P26" s="180" t="s">
        <v>247</v>
      </c>
      <c r="Q26" s="155">
        <f t="shared" si="1"/>
        <v>0</v>
      </c>
    </row>
    <row r="27" spans="1:17" ht="15.75" customHeight="1" x14ac:dyDescent="0.3">
      <c r="A27" s="150">
        <v>23</v>
      </c>
      <c r="B27" s="15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4"/>
      <c r="P27" s="180" t="s">
        <v>247</v>
      </c>
      <c r="Q27" s="155">
        <f t="shared" si="1"/>
        <v>0</v>
      </c>
    </row>
    <row r="28" spans="1:17" ht="15.75" customHeight="1" x14ac:dyDescent="0.3">
      <c r="A28" s="150">
        <v>24</v>
      </c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3"/>
      <c r="O28" s="154"/>
      <c r="P28" s="180" t="s">
        <v>247</v>
      </c>
      <c r="Q28" s="155">
        <f t="shared" si="1"/>
        <v>0</v>
      </c>
    </row>
    <row r="29" spans="1:17" ht="15.75" customHeight="1" x14ac:dyDescent="0.3">
      <c r="A29" s="150">
        <v>25</v>
      </c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154" t="str">
        <f t="shared" ref="O29:O44" si="2">IF(B29="","",SUM(C29:M29)-(N29))</f>
        <v/>
      </c>
      <c r="P29" s="180"/>
      <c r="Q29" s="155">
        <f t="shared" si="1"/>
        <v>0</v>
      </c>
    </row>
    <row r="30" spans="1:17" ht="15.75" customHeight="1" x14ac:dyDescent="0.3">
      <c r="A30" s="150">
        <v>26</v>
      </c>
      <c r="B30" s="151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4" t="str">
        <f t="shared" si="2"/>
        <v/>
      </c>
      <c r="P30" s="180"/>
      <c r="Q30" s="155">
        <f t="shared" si="1"/>
        <v>0</v>
      </c>
    </row>
    <row r="31" spans="1:17" ht="15.75" customHeight="1" x14ac:dyDescent="0.3">
      <c r="A31" s="150">
        <v>27</v>
      </c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  <c r="O31" s="154" t="str">
        <f t="shared" si="2"/>
        <v/>
      </c>
      <c r="P31" s="180"/>
      <c r="Q31" s="155">
        <f t="shared" si="1"/>
        <v>0</v>
      </c>
    </row>
    <row r="32" spans="1:17" ht="15.75" customHeight="1" x14ac:dyDescent="0.3">
      <c r="A32" s="150">
        <v>28</v>
      </c>
      <c r="B32" s="151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4" t="str">
        <f t="shared" si="2"/>
        <v/>
      </c>
      <c r="P32" s="180"/>
      <c r="Q32" s="155">
        <f t="shared" si="1"/>
        <v>0</v>
      </c>
    </row>
    <row r="33" spans="1:17" ht="15.75" customHeight="1" x14ac:dyDescent="0.3">
      <c r="A33" s="150">
        <v>29</v>
      </c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154" t="str">
        <f t="shared" si="2"/>
        <v/>
      </c>
      <c r="P33" s="180"/>
      <c r="Q33" s="155">
        <f t="shared" si="1"/>
        <v>0</v>
      </c>
    </row>
    <row r="34" spans="1:17" ht="15.75" customHeight="1" x14ac:dyDescent="0.3">
      <c r="A34" s="150">
        <v>30</v>
      </c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154" t="str">
        <f t="shared" si="2"/>
        <v/>
      </c>
      <c r="P34" s="180"/>
      <c r="Q34" s="155">
        <f t="shared" si="1"/>
        <v>0</v>
      </c>
    </row>
    <row r="35" spans="1:17" ht="15.75" customHeight="1" x14ac:dyDescent="0.3">
      <c r="A35" s="150">
        <v>31</v>
      </c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154" t="str">
        <f t="shared" si="2"/>
        <v/>
      </c>
      <c r="P35" s="180"/>
      <c r="Q35" s="155">
        <f t="shared" si="1"/>
        <v>0</v>
      </c>
    </row>
    <row r="36" spans="1:17" ht="15.75" customHeight="1" x14ac:dyDescent="0.3">
      <c r="A36" s="150">
        <v>32</v>
      </c>
      <c r="B36" s="151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4" t="str">
        <f t="shared" si="2"/>
        <v/>
      </c>
      <c r="P36" s="180"/>
      <c r="Q36" s="155">
        <f t="shared" si="1"/>
        <v>0</v>
      </c>
    </row>
    <row r="37" spans="1:17" ht="15.75" customHeight="1" x14ac:dyDescent="0.3">
      <c r="A37" s="150"/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154" t="str">
        <f t="shared" si="2"/>
        <v/>
      </c>
      <c r="P37" s="180"/>
      <c r="Q37" s="155">
        <f t="shared" si="1"/>
        <v>0</v>
      </c>
    </row>
    <row r="38" spans="1:17" ht="15.75" customHeight="1" x14ac:dyDescent="0.3">
      <c r="A38" s="150"/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4" t="str">
        <f t="shared" si="2"/>
        <v/>
      </c>
      <c r="P38" s="180"/>
      <c r="Q38" s="155">
        <f t="shared" si="1"/>
        <v>0</v>
      </c>
    </row>
    <row r="39" spans="1:17" ht="15.75" customHeight="1" x14ac:dyDescent="0.3">
      <c r="A39" s="150"/>
      <c r="B39" s="151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4" t="str">
        <f t="shared" si="2"/>
        <v/>
      </c>
      <c r="P39" s="180"/>
      <c r="Q39" s="155">
        <f t="shared" si="1"/>
        <v>0</v>
      </c>
    </row>
    <row r="40" spans="1:17" ht="15.75" customHeight="1" x14ac:dyDescent="0.3">
      <c r="A40" s="150"/>
      <c r="B40" s="151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4" t="str">
        <f t="shared" si="2"/>
        <v/>
      </c>
      <c r="P40" s="180"/>
      <c r="Q40" s="155">
        <f t="shared" si="1"/>
        <v>0</v>
      </c>
    </row>
    <row r="41" spans="1:17" ht="15.75" customHeight="1" x14ac:dyDescent="0.3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3"/>
      <c r="O41" s="154" t="str">
        <f t="shared" si="2"/>
        <v/>
      </c>
      <c r="P41" s="180"/>
      <c r="Q41" s="155">
        <f t="shared" si="1"/>
        <v>0</v>
      </c>
    </row>
    <row r="42" spans="1:17" ht="15.75" customHeight="1" x14ac:dyDescent="0.3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4" t="str">
        <f t="shared" si="2"/>
        <v/>
      </c>
      <c r="P42" s="180"/>
      <c r="Q42" s="155">
        <f t="shared" si="1"/>
        <v>0</v>
      </c>
    </row>
    <row r="43" spans="1:17" ht="15.75" customHeight="1" x14ac:dyDescent="0.3">
      <c r="A43" s="150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4" t="str">
        <f t="shared" si="2"/>
        <v/>
      </c>
      <c r="P43" s="180"/>
      <c r="Q43" s="155">
        <f t="shared" si="1"/>
        <v>0</v>
      </c>
    </row>
    <row r="44" spans="1:17" ht="15.75" customHeight="1" x14ac:dyDescent="0.3">
      <c r="A44" s="150"/>
      <c r="B44" s="151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4" t="str">
        <f t="shared" si="2"/>
        <v/>
      </c>
      <c r="P44" s="180"/>
      <c r="Q44" s="155">
        <f t="shared" si="1"/>
        <v>0</v>
      </c>
    </row>
  </sheetData>
  <mergeCells count="9"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BW44"/>
  <sheetViews>
    <sheetView workbookViewId="0">
      <selection activeCell="T13" sqref="T13"/>
    </sheetView>
  </sheetViews>
  <sheetFormatPr defaultColWidth="9.109375" defaultRowHeight="17.399999999999999" x14ac:dyDescent="0.3"/>
  <cols>
    <col min="1" max="1" width="4.109375" style="54" customWidth="1"/>
    <col min="2" max="2" width="9.5546875" style="156" customWidth="1"/>
    <col min="3" max="14" width="4.6640625" style="54" customWidth="1"/>
    <col min="15" max="15" width="5.44140625" style="47" customWidth="1"/>
    <col min="16" max="16" width="7.88671875" style="157" customWidth="1"/>
    <col min="17" max="17" width="11.109375" style="47" bestFit="1" customWidth="1"/>
    <col min="18" max="18" width="9.109375" style="47"/>
    <col min="19" max="19" width="22.33203125" style="190" bestFit="1" customWidth="1"/>
    <col min="20" max="20" width="9.109375" style="163"/>
    <col min="21" max="16384" width="9.109375" style="47"/>
  </cols>
  <sheetData>
    <row r="1" spans="1:75" x14ac:dyDescent="0.3">
      <c r="N1" s="281" t="s">
        <v>107</v>
      </c>
      <c r="O1" s="282"/>
      <c r="P1" s="183">
        <v>3</v>
      </c>
      <c r="S1" s="188" t="s">
        <v>117</v>
      </c>
      <c r="T1" s="191" t="s">
        <v>118</v>
      </c>
    </row>
    <row r="2" spans="1:75" ht="15.75" customHeight="1" x14ac:dyDescent="0.3">
      <c r="A2" s="283" t="s">
        <v>50</v>
      </c>
      <c r="B2" s="284"/>
      <c r="C2" s="284"/>
      <c r="D2" s="285" t="s">
        <v>133</v>
      </c>
      <c r="E2" s="285"/>
      <c r="F2" s="285"/>
      <c r="G2" s="285"/>
      <c r="H2" s="285"/>
      <c r="I2" s="286"/>
      <c r="J2" s="286"/>
      <c r="K2" s="287"/>
      <c r="N2" s="281" t="s">
        <v>108</v>
      </c>
      <c r="O2" s="282"/>
      <c r="P2" s="183">
        <v>0</v>
      </c>
      <c r="Q2" s="185" t="s">
        <v>110</v>
      </c>
      <c r="R2" s="174"/>
      <c r="S2" s="189" t="s">
        <v>111</v>
      </c>
      <c r="T2" s="192">
        <f>MAX(O5:O36)</f>
        <v>102</v>
      </c>
    </row>
    <row r="3" spans="1:75" ht="15.75" customHeight="1" x14ac:dyDescent="0.25">
      <c r="A3" s="283" t="s">
        <v>0</v>
      </c>
      <c r="B3" s="284"/>
      <c r="C3" s="284"/>
      <c r="D3" s="288" t="s">
        <v>134</v>
      </c>
      <c r="E3" s="288"/>
      <c r="F3" s="289"/>
      <c r="G3" s="290" t="s">
        <v>104</v>
      </c>
      <c r="H3" s="291"/>
      <c r="I3" s="291"/>
      <c r="J3" s="292" t="s">
        <v>245</v>
      </c>
      <c r="K3" s="293"/>
      <c r="L3" s="175"/>
      <c r="M3" s="176"/>
      <c r="N3" s="281" t="s">
        <v>109</v>
      </c>
      <c r="O3" s="282"/>
      <c r="P3" s="184">
        <v>4</v>
      </c>
      <c r="Q3" s="186">
        <f>SUM((P1*4)+(P2*2)+P3)</f>
        <v>16</v>
      </c>
      <c r="R3" s="177"/>
      <c r="S3" s="189" t="s">
        <v>112</v>
      </c>
      <c r="T3" s="192">
        <f>MAX(C5:C36)</f>
        <v>18</v>
      </c>
    </row>
    <row r="4" spans="1:75" s="44" customFormat="1" ht="21" customHeight="1" x14ac:dyDescent="0.2">
      <c r="A4" s="173"/>
      <c r="B4" s="144" t="s">
        <v>1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  <c r="J4" s="145" t="s">
        <v>10</v>
      </c>
      <c r="K4" s="145" t="s">
        <v>11</v>
      </c>
      <c r="L4" s="145" t="s">
        <v>33</v>
      </c>
      <c r="M4" s="145" t="s">
        <v>13</v>
      </c>
      <c r="N4" s="146" t="s">
        <v>14</v>
      </c>
      <c r="O4" s="147" t="s">
        <v>100</v>
      </c>
      <c r="P4" s="148" t="s">
        <v>106</v>
      </c>
      <c r="Q4" s="42" t="s">
        <v>18</v>
      </c>
      <c r="R4" s="178"/>
      <c r="S4" s="189" t="s">
        <v>51</v>
      </c>
      <c r="T4" s="192">
        <v>108</v>
      </c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</row>
    <row r="5" spans="1:75" ht="15.75" customHeight="1" x14ac:dyDescent="0.3">
      <c r="A5" s="150">
        <v>1</v>
      </c>
      <c r="B5" s="151">
        <v>74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3"/>
      <c r="O5" s="154">
        <f t="shared" ref="O5:O21" si="0">IF(B5="","",SUM(C5:M5)-(N5))</f>
        <v>0</v>
      </c>
      <c r="P5" s="180" t="s">
        <v>105</v>
      </c>
      <c r="Q5" s="155">
        <f t="shared" ref="Q5:Q44" si="1">SUM(C5:E5)</f>
        <v>0</v>
      </c>
      <c r="S5" s="189" t="s">
        <v>113</v>
      </c>
      <c r="T5" s="192">
        <v>677</v>
      </c>
    </row>
    <row r="6" spans="1:75" ht="15.75" customHeight="1" x14ac:dyDescent="0.3">
      <c r="A6" s="150">
        <v>2</v>
      </c>
      <c r="B6" s="151">
        <v>122</v>
      </c>
      <c r="C6" s="152">
        <v>15</v>
      </c>
      <c r="D6" s="152">
        <v>12</v>
      </c>
      <c r="E6" s="152"/>
      <c r="F6" s="152">
        <v>6</v>
      </c>
      <c r="G6" s="152">
        <v>12</v>
      </c>
      <c r="H6" s="152">
        <v>15</v>
      </c>
      <c r="I6" s="152">
        <v>9</v>
      </c>
      <c r="J6" s="152">
        <v>6</v>
      </c>
      <c r="K6" s="152">
        <v>9</v>
      </c>
      <c r="L6" s="152">
        <v>9</v>
      </c>
      <c r="M6" s="152"/>
      <c r="N6" s="153"/>
      <c r="O6" s="154">
        <f t="shared" si="0"/>
        <v>93</v>
      </c>
      <c r="P6" s="180" t="s">
        <v>105</v>
      </c>
      <c r="Q6" s="155">
        <f t="shared" si="1"/>
        <v>27</v>
      </c>
      <c r="S6" s="189" t="s">
        <v>114</v>
      </c>
      <c r="T6" s="192" t="s">
        <v>297</v>
      </c>
    </row>
    <row r="7" spans="1:75" ht="15.75" customHeight="1" x14ac:dyDescent="0.3">
      <c r="A7" s="150">
        <v>3</v>
      </c>
      <c r="B7" s="151">
        <v>133</v>
      </c>
      <c r="C7" s="150"/>
      <c r="D7" s="150">
        <v>9</v>
      </c>
      <c r="E7" s="150">
        <v>6</v>
      </c>
      <c r="F7" s="150">
        <v>6</v>
      </c>
      <c r="G7" s="150">
        <v>12</v>
      </c>
      <c r="H7" s="150">
        <v>12</v>
      </c>
      <c r="I7" s="150">
        <v>9</v>
      </c>
      <c r="J7" s="150">
        <v>9</v>
      </c>
      <c r="K7" s="150">
        <v>9</v>
      </c>
      <c r="L7" s="150">
        <v>6</v>
      </c>
      <c r="M7" s="150"/>
      <c r="N7" s="150"/>
      <c r="O7" s="154">
        <f t="shared" si="0"/>
        <v>78</v>
      </c>
      <c r="P7" s="180" t="s">
        <v>105</v>
      </c>
      <c r="Q7" s="155">
        <f t="shared" si="1"/>
        <v>15</v>
      </c>
      <c r="S7" s="189" t="s">
        <v>115</v>
      </c>
      <c r="T7" s="192">
        <v>225</v>
      </c>
    </row>
    <row r="8" spans="1:75" ht="15.75" customHeight="1" x14ac:dyDescent="0.3">
      <c r="A8" s="150">
        <v>4</v>
      </c>
      <c r="B8" s="151">
        <v>71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3"/>
      <c r="O8" s="154">
        <f t="shared" si="0"/>
        <v>0</v>
      </c>
      <c r="P8" s="180" t="s">
        <v>105</v>
      </c>
      <c r="Q8" s="155">
        <f t="shared" si="1"/>
        <v>0</v>
      </c>
      <c r="S8" s="189" t="s">
        <v>78</v>
      </c>
      <c r="T8" s="192">
        <v>66</v>
      </c>
    </row>
    <row r="9" spans="1:75" ht="15.75" customHeight="1" x14ac:dyDescent="0.3">
      <c r="A9" s="150">
        <v>5</v>
      </c>
      <c r="B9" s="187">
        <v>83</v>
      </c>
      <c r="C9" s="152">
        <v>18</v>
      </c>
      <c r="D9" s="152"/>
      <c r="E9" s="152"/>
      <c r="F9" s="152">
        <v>6</v>
      </c>
      <c r="G9" s="152"/>
      <c r="H9" s="152">
        <v>12</v>
      </c>
      <c r="I9" s="152">
        <v>9</v>
      </c>
      <c r="J9" s="152"/>
      <c r="K9" s="152">
        <v>9</v>
      </c>
      <c r="L9" s="152">
        <v>9</v>
      </c>
      <c r="M9" s="152"/>
      <c r="N9" s="153"/>
      <c r="O9" s="154">
        <f t="shared" si="0"/>
        <v>63</v>
      </c>
      <c r="P9" s="180" t="s">
        <v>247</v>
      </c>
      <c r="Q9" s="155">
        <f t="shared" si="1"/>
        <v>18</v>
      </c>
      <c r="S9" s="189" t="s">
        <v>79</v>
      </c>
      <c r="T9" s="192">
        <v>45</v>
      </c>
    </row>
    <row r="10" spans="1:75" ht="15.75" customHeight="1" x14ac:dyDescent="0.3">
      <c r="A10" s="150">
        <v>6</v>
      </c>
      <c r="B10" s="187">
        <v>97</v>
      </c>
      <c r="C10" s="152">
        <v>12</v>
      </c>
      <c r="D10" s="152"/>
      <c r="E10" s="152"/>
      <c r="F10" s="152"/>
      <c r="G10" s="152">
        <v>15</v>
      </c>
      <c r="H10" s="152">
        <v>12</v>
      </c>
      <c r="I10" s="152">
        <v>9</v>
      </c>
      <c r="J10" s="152">
        <v>6</v>
      </c>
      <c r="K10" s="152">
        <v>9</v>
      </c>
      <c r="L10" s="152">
        <v>6</v>
      </c>
      <c r="M10" s="152"/>
      <c r="N10" s="153">
        <v>1</v>
      </c>
      <c r="O10" s="154">
        <f t="shared" si="0"/>
        <v>68</v>
      </c>
      <c r="P10" s="180" t="s">
        <v>247</v>
      </c>
      <c r="Q10" s="155">
        <f t="shared" si="1"/>
        <v>12</v>
      </c>
      <c r="S10" s="189" t="s">
        <v>91</v>
      </c>
      <c r="T10" s="192">
        <v>60</v>
      </c>
    </row>
    <row r="11" spans="1:75" ht="15.75" customHeight="1" x14ac:dyDescent="0.3">
      <c r="A11" s="150">
        <v>7</v>
      </c>
      <c r="B11" s="151">
        <v>100</v>
      </c>
      <c r="C11" s="152">
        <v>12</v>
      </c>
      <c r="D11" s="152"/>
      <c r="E11" s="152"/>
      <c r="F11" s="152">
        <v>9</v>
      </c>
      <c r="G11" s="152"/>
      <c r="H11" s="152">
        <v>15</v>
      </c>
      <c r="I11" s="152">
        <v>9</v>
      </c>
      <c r="J11" s="152">
        <v>12</v>
      </c>
      <c r="K11" s="152">
        <v>9</v>
      </c>
      <c r="L11" s="152">
        <v>9</v>
      </c>
      <c r="M11" s="152"/>
      <c r="N11" s="153"/>
      <c r="O11" s="154">
        <f t="shared" si="0"/>
        <v>75</v>
      </c>
      <c r="P11" s="180" t="s">
        <v>247</v>
      </c>
      <c r="Q11" s="155">
        <f t="shared" si="1"/>
        <v>12</v>
      </c>
      <c r="S11" s="189" t="s">
        <v>92</v>
      </c>
      <c r="T11" s="192">
        <v>51</v>
      </c>
    </row>
    <row r="12" spans="1:75" ht="15.75" customHeight="1" x14ac:dyDescent="0.3">
      <c r="A12" s="150">
        <v>8</v>
      </c>
      <c r="B12" s="187">
        <v>64</v>
      </c>
      <c r="C12" s="152">
        <v>15</v>
      </c>
      <c r="D12" s="152"/>
      <c r="E12" s="152"/>
      <c r="F12" s="152">
        <v>6</v>
      </c>
      <c r="G12" s="152">
        <v>9</v>
      </c>
      <c r="H12" s="152">
        <v>15</v>
      </c>
      <c r="I12" s="152">
        <v>9</v>
      </c>
      <c r="J12" s="152">
        <v>9</v>
      </c>
      <c r="K12" s="152">
        <v>6</v>
      </c>
      <c r="L12" s="152">
        <v>12</v>
      </c>
      <c r="M12" s="152"/>
      <c r="N12" s="153"/>
      <c r="O12" s="154">
        <f t="shared" si="0"/>
        <v>81</v>
      </c>
      <c r="P12" s="180" t="s">
        <v>247</v>
      </c>
      <c r="Q12" s="155">
        <f t="shared" si="1"/>
        <v>15</v>
      </c>
      <c r="S12" s="189" t="s">
        <v>116</v>
      </c>
      <c r="T12" s="192">
        <v>741</v>
      </c>
    </row>
    <row r="13" spans="1:75" ht="15.75" customHeight="1" x14ac:dyDescent="0.3">
      <c r="A13" s="150">
        <v>9</v>
      </c>
      <c r="B13" s="151" t="s">
        <v>187</v>
      </c>
      <c r="C13" s="152">
        <v>12</v>
      </c>
      <c r="D13" s="152">
        <v>12</v>
      </c>
      <c r="E13" s="152">
        <v>6</v>
      </c>
      <c r="F13" s="152">
        <v>9</v>
      </c>
      <c r="G13" s="152">
        <v>9</v>
      </c>
      <c r="H13" s="152">
        <v>15</v>
      </c>
      <c r="I13" s="152">
        <v>6</v>
      </c>
      <c r="J13" s="152">
        <v>9</v>
      </c>
      <c r="K13" s="152">
        <v>9</v>
      </c>
      <c r="L13" s="152">
        <v>12</v>
      </c>
      <c r="M13" s="152"/>
      <c r="N13" s="153"/>
      <c r="O13" s="154">
        <f t="shared" si="0"/>
        <v>99</v>
      </c>
      <c r="P13" s="180" t="s">
        <v>101</v>
      </c>
      <c r="Q13" s="155">
        <f t="shared" si="1"/>
        <v>30</v>
      </c>
    </row>
    <row r="14" spans="1:75" ht="15.75" customHeight="1" x14ac:dyDescent="0.3">
      <c r="A14" s="150">
        <v>10</v>
      </c>
      <c r="B14" s="151" t="s">
        <v>188</v>
      </c>
      <c r="C14" s="152">
        <v>0</v>
      </c>
      <c r="D14" s="152">
        <v>0</v>
      </c>
      <c r="E14" s="152">
        <v>0</v>
      </c>
      <c r="F14" s="152">
        <v>9</v>
      </c>
      <c r="G14" s="152">
        <v>0</v>
      </c>
      <c r="H14" s="152">
        <v>15</v>
      </c>
      <c r="I14" s="152">
        <v>9</v>
      </c>
      <c r="J14" s="152">
        <v>9</v>
      </c>
      <c r="K14" s="152">
        <v>9</v>
      </c>
      <c r="L14" s="152">
        <v>9</v>
      </c>
      <c r="M14" s="152"/>
      <c r="N14" s="153"/>
      <c r="O14" s="154">
        <f t="shared" si="0"/>
        <v>60</v>
      </c>
      <c r="P14" s="180" t="s">
        <v>101</v>
      </c>
      <c r="Q14" s="155">
        <f t="shared" si="1"/>
        <v>0</v>
      </c>
    </row>
    <row r="15" spans="1:75" ht="15.75" customHeight="1" x14ac:dyDescent="0.3">
      <c r="A15" s="150">
        <v>11</v>
      </c>
      <c r="B15" s="151" t="s">
        <v>190</v>
      </c>
      <c r="C15" s="152">
        <v>0</v>
      </c>
      <c r="D15" s="152">
        <v>0</v>
      </c>
      <c r="E15" s="152">
        <v>0</v>
      </c>
      <c r="F15" s="152">
        <v>9</v>
      </c>
      <c r="G15" s="152">
        <v>9</v>
      </c>
      <c r="H15" s="152">
        <v>12</v>
      </c>
      <c r="I15" s="152">
        <v>9</v>
      </c>
      <c r="J15" s="152">
        <v>9</v>
      </c>
      <c r="K15" s="152">
        <v>9</v>
      </c>
      <c r="L15" s="152">
        <v>9</v>
      </c>
      <c r="M15" s="152"/>
      <c r="N15" s="153"/>
      <c r="O15" s="154">
        <f t="shared" si="0"/>
        <v>66</v>
      </c>
      <c r="P15" s="180" t="s">
        <v>101</v>
      </c>
      <c r="Q15" s="155">
        <f t="shared" si="1"/>
        <v>0</v>
      </c>
      <c r="R15" s="181"/>
    </row>
    <row r="16" spans="1:75" ht="15.75" customHeight="1" x14ac:dyDescent="0.3">
      <c r="A16" s="150">
        <v>12</v>
      </c>
      <c r="B16" s="151" t="s">
        <v>193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3"/>
      <c r="O16" s="154">
        <f t="shared" si="0"/>
        <v>0</v>
      </c>
      <c r="P16" s="180" t="s">
        <v>101</v>
      </c>
      <c r="Q16" s="155">
        <f t="shared" si="1"/>
        <v>0</v>
      </c>
    </row>
    <row r="17" spans="1:17" ht="15.75" customHeight="1" x14ac:dyDescent="0.3">
      <c r="A17" s="150">
        <v>13</v>
      </c>
      <c r="B17" s="151">
        <v>77</v>
      </c>
      <c r="C17" s="150">
        <v>12</v>
      </c>
      <c r="D17" s="150">
        <v>9</v>
      </c>
      <c r="E17" s="150">
        <v>0</v>
      </c>
      <c r="F17" s="150">
        <v>9</v>
      </c>
      <c r="G17" s="150">
        <v>9</v>
      </c>
      <c r="H17" s="150">
        <v>12</v>
      </c>
      <c r="I17" s="150">
        <v>9</v>
      </c>
      <c r="J17" s="150">
        <v>12</v>
      </c>
      <c r="K17" s="150">
        <v>9</v>
      </c>
      <c r="L17" s="150">
        <v>9</v>
      </c>
      <c r="M17" s="150"/>
      <c r="N17" s="150"/>
      <c r="O17" s="154">
        <f t="shared" si="0"/>
        <v>90</v>
      </c>
      <c r="P17" s="180" t="s">
        <v>248</v>
      </c>
      <c r="Q17" s="155">
        <f t="shared" si="1"/>
        <v>21</v>
      </c>
    </row>
    <row r="18" spans="1:17" ht="15.75" customHeight="1" x14ac:dyDescent="0.3">
      <c r="A18" s="150">
        <v>14</v>
      </c>
      <c r="B18" s="151">
        <v>116</v>
      </c>
      <c r="C18" s="150">
        <v>12</v>
      </c>
      <c r="D18" s="150">
        <v>9</v>
      </c>
      <c r="E18" s="150">
        <v>6</v>
      </c>
      <c r="F18" s="150">
        <v>9</v>
      </c>
      <c r="G18" s="150">
        <v>12</v>
      </c>
      <c r="H18" s="150">
        <v>15</v>
      </c>
      <c r="I18" s="150">
        <v>12</v>
      </c>
      <c r="J18" s="150">
        <v>6</v>
      </c>
      <c r="K18" s="150">
        <v>9</v>
      </c>
      <c r="L18" s="150">
        <v>12</v>
      </c>
      <c r="M18" s="150"/>
      <c r="N18" s="150"/>
      <c r="O18" s="154">
        <f t="shared" si="0"/>
        <v>102</v>
      </c>
      <c r="P18" s="180" t="s">
        <v>248</v>
      </c>
      <c r="Q18" s="155">
        <f t="shared" si="1"/>
        <v>27</v>
      </c>
    </row>
    <row r="19" spans="1:17" ht="15.75" customHeight="1" x14ac:dyDescent="0.3">
      <c r="A19" s="150">
        <v>15</v>
      </c>
      <c r="B19" s="151">
        <v>1153</v>
      </c>
      <c r="C19" s="152">
        <v>15</v>
      </c>
      <c r="D19" s="152">
        <v>9</v>
      </c>
      <c r="E19" s="152">
        <v>0</v>
      </c>
      <c r="F19" s="152">
        <v>9</v>
      </c>
      <c r="G19" s="152">
        <v>12</v>
      </c>
      <c r="H19" s="152">
        <v>15</v>
      </c>
      <c r="I19" s="152">
        <v>9</v>
      </c>
      <c r="J19" s="152">
        <v>9</v>
      </c>
      <c r="K19" s="152">
        <v>9</v>
      </c>
      <c r="L19" s="152">
        <v>9</v>
      </c>
      <c r="M19" s="152"/>
      <c r="N19" s="153"/>
      <c r="O19" s="154">
        <f t="shared" si="0"/>
        <v>96</v>
      </c>
      <c r="P19" s="180" t="s">
        <v>248</v>
      </c>
      <c r="Q19" s="155">
        <f t="shared" si="1"/>
        <v>24</v>
      </c>
    </row>
    <row r="20" spans="1:17" ht="15.75" customHeight="1" x14ac:dyDescent="0.3">
      <c r="A20" s="150">
        <v>16</v>
      </c>
      <c r="B20" s="151">
        <v>137</v>
      </c>
      <c r="C20" s="152">
        <v>18</v>
      </c>
      <c r="D20" s="152">
        <v>12</v>
      </c>
      <c r="E20" s="152">
        <v>6</v>
      </c>
      <c r="F20" s="152">
        <v>6</v>
      </c>
      <c r="G20" s="152">
        <v>12</v>
      </c>
      <c r="H20" s="152">
        <v>12</v>
      </c>
      <c r="I20" s="152">
        <v>9</v>
      </c>
      <c r="J20" s="152">
        <v>6</v>
      </c>
      <c r="K20" s="152">
        <v>9</v>
      </c>
      <c r="L20" s="152">
        <v>9</v>
      </c>
      <c r="M20" s="152">
        <v>3</v>
      </c>
      <c r="N20" s="153"/>
      <c r="O20" s="154">
        <f t="shared" si="0"/>
        <v>102</v>
      </c>
      <c r="P20" s="180" t="s">
        <v>248</v>
      </c>
      <c r="Q20" s="155">
        <f t="shared" si="1"/>
        <v>36</v>
      </c>
    </row>
    <row r="21" spans="1:17" ht="15.75" customHeight="1" x14ac:dyDescent="0.3">
      <c r="A21" s="150">
        <v>17</v>
      </c>
      <c r="B21" s="151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4" t="str">
        <f t="shared" si="0"/>
        <v/>
      </c>
      <c r="P21" s="180"/>
      <c r="Q21" s="155">
        <f t="shared" si="1"/>
        <v>0</v>
      </c>
    </row>
    <row r="22" spans="1:17" ht="15.75" customHeight="1" x14ac:dyDescent="0.3">
      <c r="A22" s="150">
        <v>18</v>
      </c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4"/>
      <c r="P22" s="180"/>
      <c r="Q22" s="155">
        <f t="shared" si="1"/>
        <v>0</v>
      </c>
    </row>
    <row r="23" spans="1:17" ht="15.75" customHeight="1" x14ac:dyDescent="0.3">
      <c r="A23" s="150">
        <v>19</v>
      </c>
      <c r="B23" s="15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4"/>
      <c r="P23" s="180"/>
      <c r="Q23" s="155">
        <f t="shared" si="1"/>
        <v>0</v>
      </c>
    </row>
    <row r="24" spans="1:17" ht="15.75" customHeight="1" x14ac:dyDescent="0.3">
      <c r="A24" s="150">
        <v>20</v>
      </c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/>
      <c r="O24" s="154"/>
      <c r="P24" s="182"/>
      <c r="Q24" s="155">
        <f t="shared" si="1"/>
        <v>0</v>
      </c>
    </row>
    <row r="25" spans="1:17" ht="15.75" customHeight="1" x14ac:dyDescent="0.3">
      <c r="A25" s="150">
        <v>21</v>
      </c>
      <c r="B25" s="151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4"/>
      <c r="P25" s="180"/>
      <c r="Q25" s="155">
        <f t="shared" si="1"/>
        <v>0</v>
      </c>
    </row>
    <row r="26" spans="1:17" ht="15.75" customHeight="1" x14ac:dyDescent="0.3">
      <c r="A26" s="150">
        <v>22</v>
      </c>
      <c r="B26" s="151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4"/>
      <c r="P26" s="180"/>
      <c r="Q26" s="155">
        <f t="shared" si="1"/>
        <v>0</v>
      </c>
    </row>
    <row r="27" spans="1:17" ht="15.75" customHeight="1" x14ac:dyDescent="0.3">
      <c r="A27" s="150">
        <v>23</v>
      </c>
      <c r="B27" s="15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4"/>
      <c r="P27" s="182"/>
      <c r="Q27" s="155">
        <f t="shared" si="1"/>
        <v>0</v>
      </c>
    </row>
    <row r="28" spans="1:17" ht="15.75" customHeight="1" x14ac:dyDescent="0.3">
      <c r="A28" s="150">
        <v>24</v>
      </c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3"/>
      <c r="O28" s="154"/>
      <c r="P28" s="180"/>
      <c r="Q28" s="155">
        <f t="shared" si="1"/>
        <v>0</v>
      </c>
    </row>
    <row r="29" spans="1:17" ht="15.75" customHeight="1" x14ac:dyDescent="0.3">
      <c r="A29" s="150">
        <v>25</v>
      </c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154" t="str">
        <f t="shared" ref="O29:O44" si="2">IF(B29="","",SUM(C29:M29)-(N29))</f>
        <v/>
      </c>
      <c r="P29" s="180"/>
      <c r="Q29" s="155">
        <f t="shared" si="1"/>
        <v>0</v>
      </c>
    </row>
    <row r="30" spans="1:17" ht="15.75" customHeight="1" x14ac:dyDescent="0.3">
      <c r="A30" s="150">
        <v>26</v>
      </c>
      <c r="B30" s="151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4" t="str">
        <f t="shared" si="2"/>
        <v/>
      </c>
      <c r="P30" s="180"/>
      <c r="Q30" s="155">
        <f t="shared" si="1"/>
        <v>0</v>
      </c>
    </row>
    <row r="31" spans="1:17" ht="15.75" customHeight="1" x14ac:dyDescent="0.3">
      <c r="A31" s="150">
        <v>27</v>
      </c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  <c r="O31" s="154" t="str">
        <f t="shared" si="2"/>
        <v/>
      </c>
      <c r="P31" s="180"/>
      <c r="Q31" s="155">
        <f t="shared" si="1"/>
        <v>0</v>
      </c>
    </row>
    <row r="32" spans="1:17" ht="15.75" customHeight="1" x14ac:dyDescent="0.3">
      <c r="A32" s="150">
        <v>28</v>
      </c>
      <c r="B32" s="151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4" t="str">
        <f t="shared" si="2"/>
        <v/>
      </c>
      <c r="P32" s="180"/>
      <c r="Q32" s="155">
        <f t="shared" si="1"/>
        <v>0</v>
      </c>
    </row>
    <row r="33" spans="1:17" ht="15.75" customHeight="1" x14ac:dyDescent="0.3">
      <c r="A33" s="150">
        <v>29</v>
      </c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154" t="str">
        <f t="shared" si="2"/>
        <v/>
      </c>
      <c r="P33" s="180"/>
      <c r="Q33" s="155">
        <f t="shared" si="1"/>
        <v>0</v>
      </c>
    </row>
    <row r="34" spans="1:17" ht="15.75" customHeight="1" x14ac:dyDescent="0.3">
      <c r="A34" s="150">
        <v>30</v>
      </c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154" t="str">
        <f t="shared" si="2"/>
        <v/>
      </c>
      <c r="P34" s="180"/>
      <c r="Q34" s="155">
        <f t="shared" si="1"/>
        <v>0</v>
      </c>
    </row>
    <row r="35" spans="1:17" ht="15.75" customHeight="1" x14ac:dyDescent="0.3">
      <c r="A35" s="150">
        <v>31</v>
      </c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154" t="str">
        <f t="shared" si="2"/>
        <v/>
      </c>
      <c r="P35" s="180"/>
      <c r="Q35" s="155">
        <f t="shared" si="1"/>
        <v>0</v>
      </c>
    </row>
    <row r="36" spans="1:17" ht="15.75" customHeight="1" x14ac:dyDescent="0.3">
      <c r="A36" s="150">
        <v>32</v>
      </c>
      <c r="B36" s="151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4" t="str">
        <f t="shared" si="2"/>
        <v/>
      </c>
      <c r="P36" s="180"/>
      <c r="Q36" s="155">
        <f t="shared" si="1"/>
        <v>0</v>
      </c>
    </row>
    <row r="37" spans="1:17" ht="15.75" customHeight="1" x14ac:dyDescent="0.3">
      <c r="A37" s="150"/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154" t="str">
        <f t="shared" si="2"/>
        <v/>
      </c>
      <c r="P37" s="180"/>
      <c r="Q37" s="155">
        <f t="shared" si="1"/>
        <v>0</v>
      </c>
    </row>
    <row r="38" spans="1:17" ht="15.75" customHeight="1" x14ac:dyDescent="0.3">
      <c r="A38" s="150"/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4" t="str">
        <f t="shared" si="2"/>
        <v/>
      </c>
      <c r="P38" s="180"/>
      <c r="Q38" s="155">
        <f t="shared" si="1"/>
        <v>0</v>
      </c>
    </row>
    <row r="39" spans="1:17" ht="15.75" customHeight="1" x14ac:dyDescent="0.3">
      <c r="A39" s="150"/>
      <c r="B39" s="151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4" t="str">
        <f t="shared" si="2"/>
        <v/>
      </c>
      <c r="P39" s="180"/>
      <c r="Q39" s="155">
        <f t="shared" si="1"/>
        <v>0</v>
      </c>
    </row>
    <row r="40" spans="1:17" ht="15.75" customHeight="1" x14ac:dyDescent="0.3">
      <c r="A40" s="150"/>
      <c r="B40" s="151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4" t="str">
        <f t="shared" si="2"/>
        <v/>
      </c>
      <c r="P40" s="180"/>
      <c r="Q40" s="155">
        <f t="shared" si="1"/>
        <v>0</v>
      </c>
    </row>
    <row r="41" spans="1:17" ht="15.75" customHeight="1" x14ac:dyDescent="0.3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3"/>
      <c r="O41" s="154" t="str">
        <f t="shared" si="2"/>
        <v/>
      </c>
      <c r="P41" s="180"/>
      <c r="Q41" s="155">
        <f t="shared" si="1"/>
        <v>0</v>
      </c>
    </row>
    <row r="42" spans="1:17" ht="15.75" customHeight="1" x14ac:dyDescent="0.3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4" t="str">
        <f t="shared" si="2"/>
        <v/>
      </c>
      <c r="P42" s="180"/>
      <c r="Q42" s="155">
        <f t="shared" si="1"/>
        <v>0</v>
      </c>
    </row>
    <row r="43" spans="1:17" ht="15.75" customHeight="1" x14ac:dyDescent="0.3">
      <c r="A43" s="150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4" t="str">
        <f t="shared" si="2"/>
        <v/>
      </c>
      <c r="P43" s="180"/>
      <c r="Q43" s="155">
        <f t="shared" si="1"/>
        <v>0</v>
      </c>
    </row>
    <row r="44" spans="1:17" ht="15.75" customHeight="1" x14ac:dyDescent="0.3">
      <c r="A44" s="150"/>
      <c r="B44" s="151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4" t="str">
        <f t="shared" si="2"/>
        <v/>
      </c>
      <c r="P44" s="180"/>
      <c r="Q44" s="155">
        <f t="shared" si="1"/>
        <v>0</v>
      </c>
    </row>
  </sheetData>
  <mergeCells count="9"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BW44"/>
  <sheetViews>
    <sheetView workbookViewId="0">
      <selection activeCell="T13" sqref="T13"/>
    </sheetView>
  </sheetViews>
  <sheetFormatPr defaultColWidth="9.109375" defaultRowHeight="17.399999999999999" x14ac:dyDescent="0.3"/>
  <cols>
    <col min="1" max="1" width="4.109375" style="54" customWidth="1"/>
    <col min="2" max="2" width="9.5546875" style="156" customWidth="1"/>
    <col min="3" max="14" width="4.6640625" style="54" customWidth="1"/>
    <col min="15" max="15" width="5.44140625" style="47" customWidth="1"/>
    <col min="16" max="16" width="7.88671875" style="157" customWidth="1"/>
    <col min="17" max="17" width="11.109375" style="47" bestFit="1" customWidth="1"/>
    <col min="18" max="18" width="9.109375" style="47"/>
    <col min="19" max="19" width="22.33203125" style="190" bestFit="1" customWidth="1"/>
    <col min="20" max="20" width="9.109375" style="163"/>
    <col min="21" max="16384" width="9.109375" style="47"/>
  </cols>
  <sheetData>
    <row r="1" spans="1:75" x14ac:dyDescent="0.3">
      <c r="N1" s="281" t="s">
        <v>107</v>
      </c>
      <c r="O1" s="282"/>
      <c r="P1" s="183">
        <v>0</v>
      </c>
      <c r="S1" s="188" t="s">
        <v>117</v>
      </c>
      <c r="T1" s="191" t="s">
        <v>118</v>
      </c>
    </row>
    <row r="2" spans="1:75" ht="15.75" customHeight="1" x14ac:dyDescent="0.3">
      <c r="A2" s="283" t="s">
        <v>50</v>
      </c>
      <c r="B2" s="284"/>
      <c r="C2" s="284"/>
      <c r="D2" s="285" t="s">
        <v>268</v>
      </c>
      <c r="E2" s="285"/>
      <c r="F2" s="285"/>
      <c r="G2" s="285"/>
      <c r="H2" s="285"/>
      <c r="I2" s="286"/>
      <c r="J2" s="286"/>
      <c r="K2" s="287"/>
      <c r="N2" s="281" t="s">
        <v>108</v>
      </c>
      <c r="O2" s="282"/>
      <c r="P2" s="183">
        <v>2</v>
      </c>
      <c r="Q2" s="185" t="s">
        <v>110</v>
      </c>
      <c r="R2" s="174"/>
      <c r="S2" s="189" t="s">
        <v>111</v>
      </c>
      <c r="T2" s="192">
        <f>MAX(O5:O36)</f>
        <v>108</v>
      </c>
    </row>
    <row r="3" spans="1:75" ht="15.75" customHeight="1" x14ac:dyDescent="0.25">
      <c r="A3" s="283" t="s">
        <v>0</v>
      </c>
      <c r="B3" s="284"/>
      <c r="C3" s="284"/>
      <c r="D3" s="288" t="s">
        <v>259</v>
      </c>
      <c r="E3" s="288"/>
      <c r="F3" s="289"/>
      <c r="G3" s="290" t="s">
        <v>104</v>
      </c>
      <c r="H3" s="291"/>
      <c r="I3" s="291"/>
      <c r="J3" s="292" t="s">
        <v>245</v>
      </c>
      <c r="K3" s="293"/>
      <c r="L3" s="175"/>
      <c r="M3" s="176"/>
      <c r="N3" s="281" t="s">
        <v>109</v>
      </c>
      <c r="O3" s="282"/>
      <c r="P3" s="184">
        <v>0</v>
      </c>
      <c r="Q3" s="186">
        <f>SUM((P1*4)+(P2*2)+P3)</f>
        <v>4</v>
      </c>
      <c r="R3" s="177"/>
      <c r="S3" s="189" t="s">
        <v>112</v>
      </c>
      <c r="T3" s="192">
        <f>MAX(C5:C36)</f>
        <v>18</v>
      </c>
    </row>
    <row r="4" spans="1:75" s="44" customFormat="1" ht="21" customHeight="1" x14ac:dyDescent="0.2">
      <c r="A4" s="173"/>
      <c r="B4" s="144" t="s">
        <v>1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  <c r="J4" s="145" t="s">
        <v>10</v>
      </c>
      <c r="K4" s="145" t="s">
        <v>11</v>
      </c>
      <c r="L4" s="145" t="s">
        <v>33</v>
      </c>
      <c r="M4" s="145" t="s">
        <v>13</v>
      </c>
      <c r="N4" s="146" t="s">
        <v>14</v>
      </c>
      <c r="O4" s="147" t="s">
        <v>100</v>
      </c>
      <c r="P4" s="148" t="s">
        <v>106</v>
      </c>
      <c r="Q4" s="42" t="s">
        <v>18</v>
      </c>
      <c r="R4" s="178"/>
      <c r="S4" s="189" t="s">
        <v>51</v>
      </c>
      <c r="T4" s="192" t="s">
        <v>297</v>
      </c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</row>
    <row r="5" spans="1:75" ht="15.75" customHeight="1" x14ac:dyDescent="0.3">
      <c r="A5" s="150">
        <v>1</v>
      </c>
      <c r="B5" s="151">
        <v>98</v>
      </c>
      <c r="C5" s="152">
        <v>12</v>
      </c>
      <c r="D5" s="152">
        <v>10</v>
      </c>
      <c r="E5" s="152">
        <v>6</v>
      </c>
      <c r="F5" s="152">
        <v>9</v>
      </c>
      <c r="G5" s="152">
        <v>10</v>
      </c>
      <c r="H5" s="152">
        <v>12</v>
      </c>
      <c r="I5" s="152">
        <v>9</v>
      </c>
      <c r="J5" s="152">
        <v>12</v>
      </c>
      <c r="K5" s="152">
        <v>9</v>
      </c>
      <c r="L5" s="152">
        <v>9</v>
      </c>
      <c r="M5" s="152">
        <v>1</v>
      </c>
      <c r="N5" s="153"/>
      <c r="O5" s="154">
        <f t="shared" ref="O5:O21" si="0">IF(B5="","",SUM(C5:M5)-(N5))</f>
        <v>99</v>
      </c>
      <c r="P5" s="180" t="s">
        <v>102</v>
      </c>
      <c r="Q5" s="155">
        <f t="shared" ref="Q5:Q44" si="1">SUM(C5:E5)</f>
        <v>28</v>
      </c>
      <c r="S5" s="189" t="s">
        <v>113</v>
      </c>
      <c r="T5" s="193" t="s">
        <v>297</v>
      </c>
    </row>
    <row r="6" spans="1:75" ht="15.75" customHeight="1" x14ac:dyDescent="0.3">
      <c r="A6" s="150">
        <v>2</v>
      </c>
      <c r="B6" s="151">
        <v>79</v>
      </c>
      <c r="C6" s="152">
        <v>15</v>
      </c>
      <c r="D6" s="152">
        <v>11</v>
      </c>
      <c r="E6" s="152">
        <v>6</v>
      </c>
      <c r="F6" s="152">
        <v>9</v>
      </c>
      <c r="G6" s="152">
        <v>9</v>
      </c>
      <c r="H6" s="152">
        <v>14</v>
      </c>
      <c r="I6" s="152">
        <v>9</v>
      </c>
      <c r="J6" s="152">
        <v>9</v>
      </c>
      <c r="K6" s="152">
        <v>9</v>
      </c>
      <c r="L6" s="152">
        <v>9</v>
      </c>
      <c r="M6" s="152">
        <v>1</v>
      </c>
      <c r="N6" s="153"/>
      <c r="O6" s="154">
        <f t="shared" si="0"/>
        <v>101</v>
      </c>
      <c r="P6" s="180" t="s">
        <v>102</v>
      </c>
      <c r="Q6" s="155">
        <f t="shared" si="1"/>
        <v>32</v>
      </c>
      <c r="S6" s="189" t="s">
        <v>114</v>
      </c>
      <c r="T6" s="192">
        <v>374</v>
      </c>
    </row>
    <row r="7" spans="1:75" ht="15.75" customHeight="1" x14ac:dyDescent="0.3">
      <c r="A7" s="150">
        <v>3</v>
      </c>
      <c r="B7" s="151">
        <v>86</v>
      </c>
      <c r="C7" s="150">
        <v>0</v>
      </c>
      <c r="D7" s="150">
        <v>0</v>
      </c>
      <c r="E7" s="150">
        <v>6</v>
      </c>
      <c r="F7" s="150">
        <v>9</v>
      </c>
      <c r="G7" s="150">
        <v>9</v>
      </c>
      <c r="H7" s="150">
        <v>12</v>
      </c>
      <c r="I7" s="150">
        <v>9</v>
      </c>
      <c r="J7" s="150">
        <v>9</v>
      </c>
      <c r="K7" s="150">
        <v>9</v>
      </c>
      <c r="L7" s="150">
        <v>9</v>
      </c>
      <c r="M7" s="150"/>
      <c r="N7" s="150"/>
      <c r="O7" s="154">
        <f t="shared" si="0"/>
        <v>72</v>
      </c>
      <c r="P7" s="180" t="s">
        <v>103</v>
      </c>
      <c r="Q7" s="155">
        <f t="shared" si="1"/>
        <v>6</v>
      </c>
      <c r="S7" s="189" t="s">
        <v>115</v>
      </c>
      <c r="T7" s="192" t="s">
        <v>297</v>
      </c>
    </row>
    <row r="8" spans="1:75" ht="15.75" customHeight="1" x14ac:dyDescent="0.3">
      <c r="A8" s="150">
        <v>4</v>
      </c>
      <c r="B8" s="151">
        <v>82</v>
      </c>
      <c r="C8" s="152">
        <v>18</v>
      </c>
      <c r="D8" s="152">
        <v>12</v>
      </c>
      <c r="E8" s="152">
        <v>6</v>
      </c>
      <c r="F8" s="152">
        <v>9</v>
      </c>
      <c r="G8" s="152">
        <v>10</v>
      </c>
      <c r="H8" s="152">
        <v>15</v>
      </c>
      <c r="I8" s="152">
        <v>9</v>
      </c>
      <c r="J8" s="152">
        <v>9</v>
      </c>
      <c r="K8" s="152">
        <v>10</v>
      </c>
      <c r="L8" s="152">
        <v>9</v>
      </c>
      <c r="M8" s="152">
        <v>1</v>
      </c>
      <c r="N8" s="153"/>
      <c r="O8" s="154">
        <f t="shared" si="0"/>
        <v>108</v>
      </c>
      <c r="P8" s="180" t="s">
        <v>103</v>
      </c>
      <c r="Q8" s="155">
        <f t="shared" si="1"/>
        <v>36</v>
      </c>
      <c r="S8" s="189" t="s">
        <v>78</v>
      </c>
      <c r="T8" s="192">
        <v>45</v>
      </c>
    </row>
    <row r="9" spans="1:75" ht="15.75" customHeight="1" x14ac:dyDescent="0.3">
      <c r="A9" s="150">
        <v>5</v>
      </c>
      <c r="B9" s="187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3"/>
      <c r="O9" s="154" t="str">
        <f t="shared" si="0"/>
        <v/>
      </c>
      <c r="P9" s="180"/>
      <c r="Q9" s="155">
        <f t="shared" si="1"/>
        <v>0</v>
      </c>
      <c r="S9" s="189" t="s">
        <v>79</v>
      </c>
      <c r="T9" s="192">
        <v>33</v>
      </c>
    </row>
    <row r="10" spans="1:75" ht="15.75" customHeight="1" x14ac:dyDescent="0.3">
      <c r="A10" s="150">
        <v>6</v>
      </c>
      <c r="B10" s="187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3"/>
      <c r="O10" s="154" t="str">
        <f t="shared" si="0"/>
        <v/>
      </c>
      <c r="P10" s="180"/>
      <c r="Q10" s="155">
        <f t="shared" si="1"/>
        <v>0</v>
      </c>
      <c r="S10" s="189" t="s">
        <v>91</v>
      </c>
      <c r="T10" s="192">
        <v>53</v>
      </c>
    </row>
    <row r="11" spans="1:75" ht="15.75" customHeight="1" x14ac:dyDescent="0.3">
      <c r="A11" s="150">
        <v>7</v>
      </c>
      <c r="B11" s="151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3"/>
      <c r="O11" s="154" t="str">
        <f t="shared" si="0"/>
        <v/>
      </c>
      <c r="P11" s="180"/>
      <c r="Q11" s="155">
        <f t="shared" si="1"/>
        <v>0</v>
      </c>
      <c r="S11" s="189" t="s">
        <v>92</v>
      </c>
      <c r="T11" s="192">
        <v>38</v>
      </c>
    </row>
    <row r="12" spans="1:75" ht="15.75" customHeight="1" x14ac:dyDescent="0.3">
      <c r="A12" s="150">
        <v>8</v>
      </c>
      <c r="B12" s="187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3"/>
      <c r="O12" s="154" t="str">
        <f t="shared" si="0"/>
        <v/>
      </c>
      <c r="P12" s="180"/>
      <c r="Q12" s="155">
        <f t="shared" si="1"/>
        <v>0</v>
      </c>
      <c r="S12" s="189" t="s">
        <v>116</v>
      </c>
      <c r="T12" s="192">
        <v>374</v>
      </c>
    </row>
    <row r="13" spans="1:75" ht="15.75" customHeight="1" x14ac:dyDescent="0.3">
      <c r="A13" s="150">
        <v>9</v>
      </c>
      <c r="B13" s="151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3"/>
      <c r="O13" s="154" t="str">
        <f t="shared" si="0"/>
        <v/>
      </c>
      <c r="P13" s="180"/>
      <c r="Q13" s="155">
        <f t="shared" si="1"/>
        <v>0</v>
      </c>
    </row>
    <row r="14" spans="1:75" ht="15.75" customHeight="1" x14ac:dyDescent="0.3">
      <c r="A14" s="150">
        <v>10</v>
      </c>
      <c r="B14" s="151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3"/>
      <c r="O14" s="154" t="str">
        <f t="shared" si="0"/>
        <v/>
      </c>
      <c r="P14" s="180"/>
      <c r="Q14" s="155">
        <f t="shared" si="1"/>
        <v>0</v>
      </c>
    </row>
    <row r="15" spans="1:75" ht="15.75" customHeight="1" x14ac:dyDescent="0.3">
      <c r="A15" s="150">
        <v>11</v>
      </c>
      <c r="B15" s="151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3"/>
      <c r="O15" s="154" t="str">
        <f t="shared" si="0"/>
        <v/>
      </c>
      <c r="P15" s="180"/>
      <c r="Q15" s="155">
        <f t="shared" si="1"/>
        <v>0</v>
      </c>
      <c r="R15" s="181"/>
    </row>
    <row r="16" spans="1:75" ht="15.75" customHeight="1" x14ac:dyDescent="0.3">
      <c r="A16" s="150">
        <v>12</v>
      </c>
      <c r="B16" s="151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3"/>
      <c r="O16" s="154" t="str">
        <f t="shared" si="0"/>
        <v/>
      </c>
      <c r="P16" s="180"/>
      <c r="Q16" s="155">
        <f t="shared" si="1"/>
        <v>0</v>
      </c>
    </row>
    <row r="17" spans="1:17" ht="15.75" customHeight="1" x14ac:dyDescent="0.3">
      <c r="A17" s="150">
        <v>13</v>
      </c>
      <c r="B17" s="151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4" t="str">
        <f t="shared" si="0"/>
        <v/>
      </c>
      <c r="P17" s="180"/>
      <c r="Q17" s="155">
        <f t="shared" si="1"/>
        <v>0</v>
      </c>
    </row>
    <row r="18" spans="1:17" ht="15.75" customHeight="1" x14ac:dyDescent="0.3">
      <c r="A18" s="150">
        <v>14</v>
      </c>
      <c r="B18" s="151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4" t="str">
        <f t="shared" si="0"/>
        <v/>
      </c>
      <c r="P18" s="180"/>
      <c r="Q18" s="155">
        <f t="shared" si="1"/>
        <v>0</v>
      </c>
    </row>
    <row r="19" spans="1:17" ht="15.75" customHeight="1" x14ac:dyDescent="0.3">
      <c r="A19" s="150">
        <v>15</v>
      </c>
      <c r="B19" s="151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3"/>
      <c r="O19" s="154" t="str">
        <f t="shared" si="0"/>
        <v/>
      </c>
      <c r="P19" s="182"/>
      <c r="Q19" s="155">
        <f t="shared" si="1"/>
        <v>0</v>
      </c>
    </row>
    <row r="20" spans="1:17" ht="15.75" customHeight="1" x14ac:dyDescent="0.3">
      <c r="A20" s="150">
        <v>16</v>
      </c>
      <c r="B20" s="151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  <c r="O20" s="154" t="str">
        <f t="shared" si="0"/>
        <v/>
      </c>
      <c r="P20" s="182"/>
      <c r="Q20" s="155">
        <f t="shared" si="1"/>
        <v>0</v>
      </c>
    </row>
    <row r="21" spans="1:17" ht="15.75" customHeight="1" x14ac:dyDescent="0.3">
      <c r="A21" s="150">
        <v>17</v>
      </c>
      <c r="B21" s="151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4" t="str">
        <f t="shared" si="0"/>
        <v/>
      </c>
      <c r="P21" s="180"/>
      <c r="Q21" s="155">
        <f t="shared" si="1"/>
        <v>0</v>
      </c>
    </row>
    <row r="22" spans="1:17" ht="15.75" customHeight="1" x14ac:dyDescent="0.3">
      <c r="A22" s="150">
        <v>18</v>
      </c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4"/>
      <c r="P22" s="180"/>
      <c r="Q22" s="155">
        <f t="shared" si="1"/>
        <v>0</v>
      </c>
    </row>
    <row r="23" spans="1:17" ht="15.75" customHeight="1" x14ac:dyDescent="0.3">
      <c r="A23" s="150">
        <v>19</v>
      </c>
      <c r="B23" s="15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4"/>
      <c r="P23" s="180"/>
      <c r="Q23" s="155">
        <f t="shared" si="1"/>
        <v>0</v>
      </c>
    </row>
    <row r="24" spans="1:17" ht="15.75" customHeight="1" x14ac:dyDescent="0.3">
      <c r="A24" s="150">
        <v>20</v>
      </c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/>
      <c r="O24" s="154"/>
      <c r="P24" s="182"/>
      <c r="Q24" s="155">
        <f t="shared" si="1"/>
        <v>0</v>
      </c>
    </row>
    <row r="25" spans="1:17" ht="15.75" customHeight="1" x14ac:dyDescent="0.3">
      <c r="A25" s="150">
        <v>21</v>
      </c>
      <c r="B25" s="151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4"/>
      <c r="P25" s="180"/>
      <c r="Q25" s="155">
        <f t="shared" si="1"/>
        <v>0</v>
      </c>
    </row>
    <row r="26" spans="1:17" ht="15.75" customHeight="1" x14ac:dyDescent="0.3">
      <c r="A26" s="150">
        <v>22</v>
      </c>
      <c r="B26" s="151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4"/>
      <c r="P26" s="180"/>
      <c r="Q26" s="155">
        <f t="shared" si="1"/>
        <v>0</v>
      </c>
    </row>
    <row r="27" spans="1:17" ht="15.75" customHeight="1" x14ac:dyDescent="0.3">
      <c r="A27" s="150">
        <v>23</v>
      </c>
      <c r="B27" s="15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4"/>
      <c r="P27" s="182"/>
      <c r="Q27" s="155">
        <f t="shared" si="1"/>
        <v>0</v>
      </c>
    </row>
    <row r="28" spans="1:17" ht="15.75" customHeight="1" x14ac:dyDescent="0.3">
      <c r="A28" s="150">
        <v>24</v>
      </c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3"/>
      <c r="O28" s="154"/>
      <c r="P28" s="180"/>
      <c r="Q28" s="155">
        <f t="shared" si="1"/>
        <v>0</v>
      </c>
    </row>
    <row r="29" spans="1:17" ht="15.75" customHeight="1" x14ac:dyDescent="0.3">
      <c r="A29" s="150">
        <v>25</v>
      </c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154" t="str">
        <f t="shared" ref="O29:O44" si="2">IF(B29="","",SUM(C29:M29)-(N29))</f>
        <v/>
      </c>
      <c r="P29" s="180"/>
      <c r="Q29" s="155">
        <f t="shared" si="1"/>
        <v>0</v>
      </c>
    </row>
    <row r="30" spans="1:17" ht="15.75" customHeight="1" x14ac:dyDescent="0.3">
      <c r="A30" s="150">
        <v>26</v>
      </c>
      <c r="B30" s="151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4" t="str">
        <f t="shared" si="2"/>
        <v/>
      </c>
      <c r="P30" s="180"/>
      <c r="Q30" s="155">
        <f t="shared" si="1"/>
        <v>0</v>
      </c>
    </row>
    <row r="31" spans="1:17" ht="15.75" customHeight="1" x14ac:dyDescent="0.3">
      <c r="A31" s="150">
        <v>27</v>
      </c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  <c r="O31" s="154" t="str">
        <f t="shared" si="2"/>
        <v/>
      </c>
      <c r="P31" s="180"/>
      <c r="Q31" s="155">
        <f t="shared" si="1"/>
        <v>0</v>
      </c>
    </row>
    <row r="32" spans="1:17" ht="15.75" customHeight="1" x14ac:dyDescent="0.3">
      <c r="A32" s="150">
        <v>28</v>
      </c>
      <c r="B32" s="151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4" t="str">
        <f t="shared" si="2"/>
        <v/>
      </c>
      <c r="P32" s="180"/>
      <c r="Q32" s="155">
        <f t="shared" si="1"/>
        <v>0</v>
      </c>
    </row>
    <row r="33" spans="1:17" ht="15.75" customHeight="1" x14ac:dyDescent="0.3">
      <c r="A33" s="150">
        <v>29</v>
      </c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154" t="str">
        <f t="shared" si="2"/>
        <v/>
      </c>
      <c r="P33" s="180"/>
      <c r="Q33" s="155">
        <f t="shared" si="1"/>
        <v>0</v>
      </c>
    </row>
    <row r="34" spans="1:17" ht="15.75" customHeight="1" x14ac:dyDescent="0.3">
      <c r="A34" s="150">
        <v>30</v>
      </c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154" t="str">
        <f t="shared" si="2"/>
        <v/>
      </c>
      <c r="P34" s="180"/>
      <c r="Q34" s="155">
        <f t="shared" si="1"/>
        <v>0</v>
      </c>
    </row>
    <row r="35" spans="1:17" ht="15.75" customHeight="1" x14ac:dyDescent="0.3">
      <c r="A35" s="150">
        <v>31</v>
      </c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154" t="str">
        <f t="shared" si="2"/>
        <v/>
      </c>
      <c r="P35" s="180"/>
      <c r="Q35" s="155">
        <f t="shared" si="1"/>
        <v>0</v>
      </c>
    </row>
    <row r="36" spans="1:17" ht="15.75" customHeight="1" x14ac:dyDescent="0.3">
      <c r="A36" s="150">
        <v>32</v>
      </c>
      <c r="B36" s="151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4" t="str">
        <f t="shared" si="2"/>
        <v/>
      </c>
      <c r="P36" s="180"/>
      <c r="Q36" s="155">
        <f t="shared" si="1"/>
        <v>0</v>
      </c>
    </row>
    <row r="37" spans="1:17" ht="15.75" customHeight="1" x14ac:dyDescent="0.3">
      <c r="A37" s="150"/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154" t="str">
        <f t="shared" si="2"/>
        <v/>
      </c>
      <c r="P37" s="180"/>
      <c r="Q37" s="155">
        <f t="shared" si="1"/>
        <v>0</v>
      </c>
    </row>
    <row r="38" spans="1:17" ht="15.75" customHeight="1" x14ac:dyDescent="0.3">
      <c r="A38" s="150"/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4" t="str">
        <f t="shared" si="2"/>
        <v/>
      </c>
      <c r="P38" s="180"/>
      <c r="Q38" s="155">
        <f t="shared" si="1"/>
        <v>0</v>
      </c>
    </row>
    <row r="39" spans="1:17" ht="15.75" customHeight="1" x14ac:dyDescent="0.3">
      <c r="A39" s="150"/>
      <c r="B39" s="151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4" t="str">
        <f t="shared" si="2"/>
        <v/>
      </c>
      <c r="P39" s="180"/>
      <c r="Q39" s="155">
        <f t="shared" si="1"/>
        <v>0</v>
      </c>
    </row>
    <row r="40" spans="1:17" ht="15.75" customHeight="1" x14ac:dyDescent="0.3">
      <c r="A40" s="150"/>
      <c r="B40" s="151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4" t="str">
        <f t="shared" si="2"/>
        <v/>
      </c>
      <c r="P40" s="180"/>
      <c r="Q40" s="155">
        <f t="shared" si="1"/>
        <v>0</v>
      </c>
    </row>
    <row r="41" spans="1:17" ht="15.75" customHeight="1" x14ac:dyDescent="0.3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3"/>
      <c r="O41" s="154" t="str">
        <f t="shared" si="2"/>
        <v/>
      </c>
      <c r="P41" s="180"/>
      <c r="Q41" s="155">
        <f t="shared" si="1"/>
        <v>0</v>
      </c>
    </row>
    <row r="42" spans="1:17" ht="15.75" customHeight="1" x14ac:dyDescent="0.3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4" t="str">
        <f t="shared" si="2"/>
        <v/>
      </c>
      <c r="P42" s="180"/>
      <c r="Q42" s="155">
        <f t="shared" si="1"/>
        <v>0</v>
      </c>
    </row>
    <row r="43" spans="1:17" ht="15.75" customHeight="1" x14ac:dyDescent="0.3">
      <c r="A43" s="150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4" t="str">
        <f t="shared" si="2"/>
        <v/>
      </c>
      <c r="P43" s="180"/>
      <c r="Q43" s="155">
        <f t="shared" si="1"/>
        <v>0</v>
      </c>
    </row>
    <row r="44" spans="1:17" ht="15.75" customHeight="1" x14ac:dyDescent="0.3">
      <c r="A44" s="150"/>
      <c r="B44" s="151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4" t="str">
        <f t="shared" si="2"/>
        <v/>
      </c>
      <c r="P44" s="180"/>
      <c r="Q44" s="155">
        <f t="shared" si="1"/>
        <v>0</v>
      </c>
    </row>
  </sheetData>
  <mergeCells count="9"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BW44"/>
  <sheetViews>
    <sheetView workbookViewId="0">
      <selection activeCell="T13" sqref="T13"/>
    </sheetView>
  </sheetViews>
  <sheetFormatPr defaultColWidth="9.109375" defaultRowHeight="17.399999999999999" x14ac:dyDescent="0.3"/>
  <cols>
    <col min="1" max="1" width="4.109375" style="54" customWidth="1"/>
    <col min="2" max="2" width="9.5546875" style="156" customWidth="1"/>
    <col min="3" max="14" width="4.6640625" style="54" customWidth="1"/>
    <col min="15" max="15" width="5.44140625" style="47" customWidth="1"/>
    <col min="16" max="16" width="7.88671875" style="157" customWidth="1"/>
    <col min="17" max="17" width="11.109375" style="47" bestFit="1" customWidth="1"/>
    <col min="18" max="18" width="9.109375" style="47"/>
    <col min="19" max="19" width="22.33203125" style="190" bestFit="1" customWidth="1"/>
    <col min="20" max="20" width="9.109375" style="163"/>
    <col min="21" max="16384" width="9.109375" style="47"/>
  </cols>
  <sheetData>
    <row r="1" spans="1:75" x14ac:dyDescent="0.3">
      <c r="N1" s="281" t="s">
        <v>107</v>
      </c>
      <c r="O1" s="282"/>
      <c r="P1" s="183">
        <v>0</v>
      </c>
      <c r="S1" s="188" t="s">
        <v>117</v>
      </c>
      <c r="T1" s="191" t="s">
        <v>118</v>
      </c>
    </row>
    <row r="2" spans="1:75" ht="15.75" customHeight="1" x14ac:dyDescent="0.3">
      <c r="A2" s="283" t="s">
        <v>50</v>
      </c>
      <c r="B2" s="284"/>
      <c r="C2" s="284"/>
      <c r="D2" s="285" t="s">
        <v>210</v>
      </c>
      <c r="E2" s="285"/>
      <c r="F2" s="285"/>
      <c r="G2" s="285"/>
      <c r="H2" s="285"/>
      <c r="I2" s="286"/>
      <c r="J2" s="286"/>
      <c r="K2" s="287"/>
      <c r="N2" s="281" t="s">
        <v>108</v>
      </c>
      <c r="O2" s="282"/>
      <c r="P2" s="183">
        <v>0</v>
      </c>
      <c r="Q2" s="185" t="s">
        <v>110</v>
      </c>
      <c r="R2" s="174"/>
      <c r="S2" s="189" t="s">
        <v>111</v>
      </c>
      <c r="T2" s="192">
        <f>MAX(O5:O36)</f>
        <v>69</v>
      </c>
    </row>
    <row r="3" spans="1:75" ht="15.75" customHeight="1" x14ac:dyDescent="0.25">
      <c r="A3" s="283" t="s">
        <v>0</v>
      </c>
      <c r="B3" s="284"/>
      <c r="C3" s="284"/>
      <c r="D3" s="288" t="s">
        <v>211</v>
      </c>
      <c r="E3" s="288"/>
      <c r="F3" s="289"/>
      <c r="G3" s="290" t="s">
        <v>104</v>
      </c>
      <c r="H3" s="291"/>
      <c r="I3" s="291"/>
      <c r="J3" s="292" t="s">
        <v>257</v>
      </c>
      <c r="K3" s="293"/>
      <c r="L3" s="175"/>
      <c r="M3" s="176"/>
      <c r="N3" s="281" t="s">
        <v>109</v>
      </c>
      <c r="O3" s="282"/>
      <c r="P3" s="184">
        <v>4</v>
      </c>
      <c r="Q3" s="186">
        <f>SUM((P1*4)+(P2*2)+P3)</f>
        <v>4</v>
      </c>
      <c r="R3" s="177"/>
      <c r="S3" s="189" t="s">
        <v>112</v>
      </c>
      <c r="T3" s="192">
        <f>MAX(C5:C36)</f>
        <v>0</v>
      </c>
    </row>
    <row r="4" spans="1:75" s="44" customFormat="1" ht="21" customHeight="1" x14ac:dyDescent="0.2">
      <c r="A4" s="173"/>
      <c r="B4" s="144" t="s">
        <v>1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  <c r="J4" s="145" t="s">
        <v>10</v>
      </c>
      <c r="K4" s="145" t="s">
        <v>11</v>
      </c>
      <c r="L4" s="145" t="s">
        <v>33</v>
      </c>
      <c r="M4" s="145" t="s">
        <v>13</v>
      </c>
      <c r="N4" s="146" t="s">
        <v>14</v>
      </c>
      <c r="O4" s="147" t="s">
        <v>100</v>
      </c>
      <c r="P4" s="148" t="s">
        <v>106</v>
      </c>
      <c r="Q4" s="42" t="s">
        <v>18</v>
      </c>
      <c r="R4" s="178"/>
      <c r="S4" s="189" t="s">
        <v>51</v>
      </c>
      <c r="T4" s="192" t="s">
        <v>297</v>
      </c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</row>
    <row r="5" spans="1:75" ht="15.75" customHeight="1" x14ac:dyDescent="0.3">
      <c r="A5" s="150">
        <v>1</v>
      </c>
      <c r="B5" s="151" t="s">
        <v>212</v>
      </c>
      <c r="C5" s="152">
        <v>0</v>
      </c>
      <c r="D5" s="152">
        <v>0</v>
      </c>
      <c r="E5" s="152">
        <v>0</v>
      </c>
      <c r="F5" s="152">
        <v>6</v>
      </c>
      <c r="G5" s="152">
        <v>12</v>
      </c>
      <c r="H5" s="152">
        <v>12</v>
      </c>
      <c r="I5" s="152">
        <v>12</v>
      </c>
      <c r="J5" s="152">
        <v>0</v>
      </c>
      <c r="K5" s="152">
        <v>9</v>
      </c>
      <c r="L5" s="152">
        <v>9</v>
      </c>
      <c r="M5" s="152"/>
      <c r="N5" s="153">
        <v>2</v>
      </c>
      <c r="O5" s="154">
        <f t="shared" ref="O5:O21" si="0">IF(B5="","",SUM(C5:M5)-(N5))</f>
        <v>58</v>
      </c>
      <c r="P5" s="180" t="s">
        <v>101</v>
      </c>
      <c r="Q5" s="155">
        <f t="shared" ref="Q5:Q44" si="1">SUM(C5:E5)</f>
        <v>0</v>
      </c>
      <c r="S5" s="189" t="s">
        <v>113</v>
      </c>
      <c r="T5" s="192" t="s">
        <v>297</v>
      </c>
    </row>
    <row r="6" spans="1:75" ht="15.75" customHeight="1" x14ac:dyDescent="0.3">
      <c r="A6" s="150">
        <v>2</v>
      </c>
      <c r="B6" s="151" t="s">
        <v>213</v>
      </c>
      <c r="C6" s="152">
        <v>0</v>
      </c>
      <c r="D6" s="152">
        <v>0</v>
      </c>
      <c r="E6" s="152">
        <v>6</v>
      </c>
      <c r="F6" s="152">
        <v>6</v>
      </c>
      <c r="G6" s="152">
        <v>12</v>
      </c>
      <c r="H6" s="152">
        <v>12</v>
      </c>
      <c r="I6" s="152">
        <v>9</v>
      </c>
      <c r="J6" s="152">
        <v>6</v>
      </c>
      <c r="K6" s="152">
        <v>9</v>
      </c>
      <c r="L6" s="152">
        <v>9</v>
      </c>
      <c r="M6" s="152"/>
      <c r="N6" s="153"/>
      <c r="O6" s="154">
        <f t="shared" si="0"/>
        <v>69</v>
      </c>
      <c r="P6" s="180" t="s">
        <v>101</v>
      </c>
      <c r="Q6" s="155">
        <f t="shared" si="1"/>
        <v>6</v>
      </c>
      <c r="S6" s="189" t="s">
        <v>114</v>
      </c>
      <c r="T6" s="192" t="s">
        <v>297</v>
      </c>
    </row>
    <row r="7" spans="1:75" ht="15.75" customHeight="1" x14ac:dyDescent="0.3">
      <c r="A7" s="150">
        <v>3</v>
      </c>
      <c r="B7" s="151" t="s">
        <v>201</v>
      </c>
      <c r="C7" s="150">
        <v>0</v>
      </c>
      <c r="D7" s="150">
        <v>9</v>
      </c>
      <c r="E7" s="150">
        <v>0</v>
      </c>
      <c r="F7" s="150">
        <v>6</v>
      </c>
      <c r="G7" s="150">
        <v>12</v>
      </c>
      <c r="H7" s="150">
        <v>12</v>
      </c>
      <c r="I7" s="150">
        <v>9</v>
      </c>
      <c r="J7" s="150">
        <v>0</v>
      </c>
      <c r="K7" s="150">
        <v>9</v>
      </c>
      <c r="L7" s="150">
        <v>9</v>
      </c>
      <c r="M7" s="150"/>
      <c r="N7" s="150">
        <v>1</v>
      </c>
      <c r="O7" s="154">
        <f t="shared" si="0"/>
        <v>65</v>
      </c>
      <c r="P7" s="180" t="s">
        <v>101</v>
      </c>
      <c r="Q7" s="155">
        <f t="shared" si="1"/>
        <v>9</v>
      </c>
      <c r="S7" s="189" t="s">
        <v>115</v>
      </c>
      <c r="T7" s="192">
        <v>249</v>
      </c>
    </row>
    <row r="8" spans="1:75" ht="15.75" customHeight="1" x14ac:dyDescent="0.3">
      <c r="A8" s="150">
        <v>4</v>
      </c>
      <c r="B8" s="151" t="s">
        <v>209</v>
      </c>
      <c r="C8" s="152">
        <v>0</v>
      </c>
      <c r="D8" s="152">
        <v>0</v>
      </c>
      <c r="E8" s="152">
        <v>0</v>
      </c>
      <c r="F8" s="152">
        <v>6</v>
      </c>
      <c r="G8" s="152">
        <v>12</v>
      </c>
      <c r="H8" s="152">
        <v>12</v>
      </c>
      <c r="I8" s="152">
        <v>12</v>
      </c>
      <c r="J8" s="152">
        <v>0</v>
      </c>
      <c r="K8" s="152">
        <v>9</v>
      </c>
      <c r="L8" s="152">
        <v>9</v>
      </c>
      <c r="M8" s="152"/>
      <c r="N8" s="153">
        <v>3</v>
      </c>
      <c r="O8" s="154">
        <f t="shared" si="0"/>
        <v>57</v>
      </c>
      <c r="P8" s="180" t="s">
        <v>101</v>
      </c>
      <c r="Q8" s="155">
        <f t="shared" si="1"/>
        <v>0</v>
      </c>
      <c r="S8" s="189" t="s">
        <v>78</v>
      </c>
      <c r="T8" s="192">
        <v>0</v>
      </c>
    </row>
    <row r="9" spans="1:75" ht="15.75" customHeight="1" x14ac:dyDescent="0.3">
      <c r="A9" s="150">
        <v>5</v>
      </c>
      <c r="B9" s="187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3"/>
      <c r="O9" s="154" t="str">
        <f t="shared" si="0"/>
        <v/>
      </c>
      <c r="P9" s="180"/>
      <c r="Q9" s="155">
        <f t="shared" si="1"/>
        <v>0</v>
      </c>
      <c r="S9" s="189" t="s">
        <v>79</v>
      </c>
      <c r="T9" s="192">
        <v>9</v>
      </c>
    </row>
    <row r="10" spans="1:75" ht="15.75" customHeight="1" x14ac:dyDescent="0.3">
      <c r="A10" s="150">
        <v>6</v>
      </c>
      <c r="B10" s="187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3"/>
      <c r="O10" s="154" t="str">
        <f t="shared" si="0"/>
        <v/>
      </c>
      <c r="P10" s="180"/>
      <c r="Q10" s="155">
        <f t="shared" si="1"/>
        <v>0</v>
      </c>
      <c r="S10" s="189" t="s">
        <v>91</v>
      </c>
      <c r="T10" s="192">
        <v>48</v>
      </c>
    </row>
    <row r="11" spans="1:75" ht="15.75" customHeight="1" x14ac:dyDescent="0.3">
      <c r="A11" s="150">
        <v>7</v>
      </c>
      <c r="B11" s="151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3"/>
      <c r="O11" s="154" t="str">
        <f t="shared" si="0"/>
        <v/>
      </c>
      <c r="P11" s="180"/>
      <c r="Q11" s="155">
        <f t="shared" si="1"/>
        <v>0</v>
      </c>
      <c r="S11" s="189" t="s">
        <v>92</v>
      </c>
      <c r="T11" s="192">
        <v>48</v>
      </c>
    </row>
    <row r="12" spans="1:75" ht="15.75" customHeight="1" x14ac:dyDescent="0.3">
      <c r="A12" s="150">
        <v>8</v>
      </c>
      <c r="B12" s="187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3"/>
      <c r="O12" s="154" t="str">
        <f t="shared" si="0"/>
        <v/>
      </c>
      <c r="P12" s="180"/>
      <c r="Q12" s="155">
        <f t="shared" si="1"/>
        <v>0</v>
      </c>
      <c r="S12" s="189" t="s">
        <v>116</v>
      </c>
      <c r="T12" s="192">
        <v>249</v>
      </c>
    </row>
    <row r="13" spans="1:75" ht="15.75" customHeight="1" x14ac:dyDescent="0.3">
      <c r="A13" s="150">
        <v>9</v>
      </c>
      <c r="B13" s="151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3"/>
      <c r="O13" s="154" t="str">
        <f t="shared" si="0"/>
        <v/>
      </c>
      <c r="P13" s="180"/>
      <c r="Q13" s="155">
        <f t="shared" si="1"/>
        <v>0</v>
      </c>
    </row>
    <row r="14" spans="1:75" ht="15.75" customHeight="1" x14ac:dyDescent="0.3">
      <c r="A14" s="150">
        <v>10</v>
      </c>
      <c r="B14" s="151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3"/>
      <c r="O14" s="154" t="str">
        <f t="shared" si="0"/>
        <v/>
      </c>
      <c r="P14" s="180"/>
      <c r="Q14" s="155">
        <f t="shared" si="1"/>
        <v>0</v>
      </c>
    </row>
    <row r="15" spans="1:75" ht="15.75" customHeight="1" x14ac:dyDescent="0.3">
      <c r="A15" s="150">
        <v>11</v>
      </c>
      <c r="B15" s="151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3"/>
      <c r="O15" s="154" t="str">
        <f t="shared" si="0"/>
        <v/>
      </c>
      <c r="P15" s="180"/>
      <c r="Q15" s="155">
        <f t="shared" si="1"/>
        <v>0</v>
      </c>
      <c r="R15" s="181"/>
    </row>
    <row r="16" spans="1:75" ht="15.75" customHeight="1" x14ac:dyDescent="0.3">
      <c r="A16" s="150">
        <v>12</v>
      </c>
      <c r="B16" s="151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3"/>
      <c r="O16" s="154" t="str">
        <f t="shared" si="0"/>
        <v/>
      </c>
      <c r="P16" s="180"/>
      <c r="Q16" s="155">
        <f t="shared" si="1"/>
        <v>0</v>
      </c>
    </row>
    <row r="17" spans="1:17" ht="15.75" customHeight="1" x14ac:dyDescent="0.3">
      <c r="A17" s="150">
        <v>13</v>
      </c>
      <c r="B17" s="151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4" t="str">
        <f t="shared" si="0"/>
        <v/>
      </c>
      <c r="P17" s="180"/>
      <c r="Q17" s="155">
        <f t="shared" si="1"/>
        <v>0</v>
      </c>
    </row>
    <row r="18" spans="1:17" ht="15.75" customHeight="1" x14ac:dyDescent="0.3">
      <c r="A18" s="150">
        <v>14</v>
      </c>
      <c r="B18" s="151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4" t="str">
        <f t="shared" si="0"/>
        <v/>
      </c>
      <c r="P18" s="180"/>
      <c r="Q18" s="155">
        <f t="shared" si="1"/>
        <v>0</v>
      </c>
    </row>
    <row r="19" spans="1:17" ht="15.75" customHeight="1" x14ac:dyDescent="0.3">
      <c r="A19" s="150">
        <v>15</v>
      </c>
      <c r="B19" s="151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3"/>
      <c r="O19" s="154" t="str">
        <f t="shared" si="0"/>
        <v/>
      </c>
      <c r="P19" s="182"/>
      <c r="Q19" s="155">
        <f t="shared" si="1"/>
        <v>0</v>
      </c>
    </row>
    <row r="20" spans="1:17" ht="15.75" customHeight="1" x14ac:dyDescent="0.3">
      <c r="A20" s="150">
        <v>16</v>
      </c>
      <c r="B20" s="151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  <c r="O20" s="154" t="str">
        <f t="shared" si="0"/>
        <v/>
      </c>
      <c r="P20" s="182"/>
      <c r="Q20" s="155">
        <f t="shared" si="1"/>
        <v>0</v>
      </c>
    </row>
    <row r="21" spans="1:17" ht="15.75" customHeight="1" x14ac:dyDescent="0.3">
      <c r="A21" s="150">
        <v>17</v>
      </c>
      <c r="B21" s="151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4" t="str">
        <f t="shared" si="0"/>
        <v/>
      </c>
      <c r="P21" s="180"/>
      <c r="Q21" s="155">
        <f t="shared" si="1"/>
        <v>0</v>
      </c>
    </row>
    <row r="22" spans="1:17" ht="15.75" customHeight="1" x14ac:dyDescent="0.3">
      <c r="A22" s="150">
        <v>18</v>
      </c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4"/>
      <c r="P22" s="180"/>
      <c r="Q22" s="155">
        <f t="shared" si="1"/>
        <v>0</v>
      </c>
    </row>
    <row r="23" spans="1:17" ht="15.75" customHeight="1" x14ac:dyDescent="0.3">
      <c r="A23" s="150">
        <v>19</v>
      </c>
      <c r="B23" s="15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4"/>
      <c r="P23" s="180"/>
      <c r="Q23" s="155">
        <f t="shared" si="1"/>
        <v>0</v>
      </c>
    </row>
    <row r="24" spans="1:17" ht="15.75" customHeight="1" x14ac:dyDescent="0.3">
      <c r="A24" s="150">
        <v>20</v>
      </c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/>
      <c r="O24" s="154"/>
      <c r="P24" s="182"/>
      <c r="Q24" s="155">
        <f t="shared" si="1"/>
        <v>0</v>
      </c>
    </row>
    <row r="25" spans="1:17" ht="15.75" customHeight="1" x14ac:dyDescent="0.3">
      <c r="A25" s="150">
        <v>21</v>
      </c>
      <c r="B25" s="151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4"/>
      <c r="P25" s="180"/>
      <c r="Q25" s="155">
        <f t="shared" si="1"/>
        <v>0</v>
      </c>
    </row>
    <row r="26" spans="1:17" ht="15.75" customHeight="1" x14ac:dyDescent="0.3">
      <c r="A26" s="150">
        <v>22</v>
      </c>
      <c r="B26" s="151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4"/>
      <c r="P26" s="180"/>
      <c r="Q26" s="155">
        <f t="shared" si="1"/>
        <v>0</v>
      </c>
    </row>
    <row r="27" spans="1:17" ht="15.75" customHeight="1" x14ac:dyDescent="0.3">
      <c r="A27" s="150">
        <v>23</v>
      </c>
      <c r="B27" s="15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4"/>
      <c r="P27" s="182"/>
      <c r="Q27" s="155">
        <f t="shared" si="1"/>
        <v>0</v>
      </c>
    </row>
    <row r="28" spans="1:17" ht="15.75" customHeight="1" x14ac:dyDescent="0.3">
      <c r="A28" s="150">
        <v>24</v>
      </c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3"/>
      <c r="O28" s="154"/>
      <c r="P28" s="180"/>
      <c r="Q28" s="155">
        <f t="shared" si="1"/>
        <v>0</v>
      </c>
    </row>
    <row r="29" spans="1:17" ht="15.75" customHeight="1" x14ac:dyDescent="0.3">
      <c r="A29" s="150">
        <v>25</v>
      </c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154" t="str">
        <f t="shared" ref="O29:O44" si="2">IF(B29="","",SUM(C29:M29)-(N29))</f>
        <v/>
      </c>
      <c r="P29" s="180"/>
      <c r="Q29" s="155">
        <f t="shared" si="1"/>
        <v>0</v>
      </c>
    </row>
    <row r="30" spans="1:17" ht="15.75" customHeight="1" x14ac:dyDescent="0.3">
      <c r="A30" s="150">
        <v>26</v>
      </c>
      <c r="B30" s="151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4" t="str">
        <f t="shared" si="2"/>
        <v/>
      </c>
      <c r="P30" s="180"/>
      <c r="Q30" s="155">
        <f t="shared" si="1"/>
        <v>0</v>
      </c>
    </row>
    <row r="31" spans="1:17" ht="15.75" customHeight="1" x14ac:dyDescent="0.3">
      <c r="A31" s="150">
        <v>27</v>
      </c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  <c r="O31" s="154" t="str">
        <f t="shared" si="2"/>
        <v/>
      </c>
      <c r="P31" s="180"/>
      <c r="Q31" s="155">
        <f t="shared" si="1"/>
        <v>0</v>
      </c>
    </row>
    <row r="32" spans="1:17" ht="15.75" customHeight="1" x14ac:dyDescent="0.3">
      <c r="A32" s="150">
        <v>28</v>
      </c>
      <c r="B32" s="151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4" t="str">
        <f t="shared" si="2"/>
        <v/>
      </c>
      <c r="P32" s="180"/>
      <c r="Q32" s="155">
        <f t="shared" si="1"/>
        <v>0</v>
      </c>
    </row>
    <row r="33" spans="1:17" ht="15.75" customHeight="1" x14ac:dyDescent="0.3">
      <c r="A33" s="150">
        <v>29</v>
      </c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154" t="str">
        <f t="shared" si="2"/>
        <v/>
      </c>
      <c r="P33" s="180"/>
      <c r="Q33" s="155">
        <f t="shared" si="1"/>
        <v>0</v>
      </c>
    </row>
    <row r="34" spans="1:17" ht="15.75" customHeight="1" x14ac:dyDescent="0.3">
      <c r="A34" s="150">
        <v>30</v>
      </c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154" t="str">
        <f t="shared" si="2"/>
        <v/>
      </c>
      <c r="P34" s="180"/>
      <c r="Q34" s="155">
        <f t="shared" si="1"/>
        <v>0</v>
      </c>
    </row>
    <row r="35" spans="1:17" ht="15.75" customHeight="1" x14ac:dyDescent="0.3">
      <c r="A35" s="150">
        <v>31</v>
      </c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154" t="str">
        <f t="shared" si="2"/>
        <v/>
      </c>
      <c r="P35" s="180"/>
      <c r="Q35" s="155">
        <f t="shared" si="1"/>
        <v>0</v>
      </c>
    </row>
    <row r="36" spans="1:17" ht="15.75" customHeight="1" x14ac:dyDescent="0.3">
      <c r="A36" s="150">
        <v>32</v>
      </c>
      <c r="B36" s="151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4" t="str">
        <f t="shared" si="2"/>
        <v/>
      </c>
      <c r="P36" s="180"/>
      <c r="Q36" s="155">
        <f t="shared" si="1"/>
        <v>0</v>
      </c>
    </row>
    <row r="37" spans="1:17" ht="15.75" customHeight="1" x14ac:dyDescent="0.3">
      <c r="A37" s="150"/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154" t="str">
        <f t="shared" si="2"/>
        <v/>
      </c>
      <c r="P37" s="180"/>
      <c r="Q37" s="155">
        <f t="shared" si="1"/>
        <v>0</v>
      </c>
    </row>
    <row r="38" spans="1:17" ht="15.75" customHeight="1" x14ac:dyDescent="0.3">
      <c r="A38" s="150"/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4" t="str">
        <f t="shared" si="2"/>
        <v/>
      </c>
      <c r="P38" s="180"/>
      <c r="Q38" s="155">
        <f t="shared" si="1"/>
        <v>0</v>
      </c>
    </row>
    <row r="39" spans="1:17" ht="15.75" customHeight="1" x14ac:dyDescent="0.3">
      <c r="A39" s="150"/>
      <c r="B39" s="151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4" t="str">
        <f t="shared" si="2"/>
        <v/>
      </c>
      <c r="P39" s="180"/>
      <c r="Q39" s="155">
        <f t="shared" si="1"/>
        <v>0</v>
      </c>
    </row>
    <row r="40" spans="1:17" ht="15.75" customHeight="1" x14ac:dyDescent="0.3">
      <c r="A40" s="150"/>
      <c r="B40" s="151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4" t="str">
        <f t="shared" si="2"/>
        <v/>
      </c>
      <c r="P40" s="180"/>
      <c r="Q40" s="155">
        <f t="shared" si="1"/>
        <v>0</v>
      </c>
    </row>
    <row r="41" spans="1:17" ht="15.75" customHeight="1" x14ac:dyDescent="0.3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3"/>
      <c r="O41" s="154" t="str">
        <f t="shared" si="2"/>
        <v/>
      </c>
      <c r="P41" s="180"/>
      <c r="Q41" s="155">
        <f t="shared" si="1"/>
        <v>0</v>
      </c>
    </row>
    <row r="42" spans="1:17" ht="15.75" customHeight="1" x14ac:dyDescent="0.3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4" t="str">
        <f t="shared" si="2"/>
        <v/>
      </c>
      <c r="P42" s="180"/>
      <c r="Q42" s="155">
        <f t="shared" si="1"/>
        <v>0</v>
      </c>
    </row>
    <row r="43" spans="1:17" ht="15.75" customHeight="1" x14ac:dyDescent="0.3">
      <c r="A43" s="150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4" t="str">
        <f t="shared" si="2"/>
        <v/>
      </c>
      <c r="P43" s="180"/>
      <c r="Q43" s="155">
        <f t="shared" si="1"/>
        <v>0</v>
      </c>
    </row>
    <row r="44" spans="1:17" ht="15.75" customHeight="1" x14ac:dyDescent="0.3">
      <c r="A44" s="150"/>
      <c r="B44" s="151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4" t="str">
        <f t="shared" si="2"/>
        <v/>
      </c>
      <c r="P44" s="180"/>
      <c r="Q44" s="155">
        <f t="shared" si="1"/>
        <v>0</v>
      </c>
    </row>
  </sheetData>
  <mergeCells count="9"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BW44"/>
  <sheetViews>
    <sheetView workbookViewId="0">
      <selection activeCell="U15" sqref="U15"/>
    </sheetView>
  </sheetViews>
  <sheetFormatPr defaultColWidth="9.109375" defaultRowHeight="17.399999999999999" x14ac:dyDescent="0.3"/>
  <cols>
    <col min="1" max="1" width="4.109375" style="54" customWidth="1"/>
    <col min="2" max="2" width="9.5546875" style="156" customWidth="1"/>
    <col min="3" max="14" width="4.6640625" style="54" customWidth="1"/>
    <col min="15" max="15" width="5.44140625" style="47" customWidth="1"/>
    <col min="16" max="16" width="7.88671875" style="157" customWidth="1"/>
    <col min="17" max="17" width="11.109375" style="47" bestFit="1" customWidth="1"/>
    <col min="18" max="18" width="9.109375" style="47"/>
    <col min="19" max="19" width="22.33203125" style="190" bestFit="1" customWidth="1"/>
    <col min="20" max="20" width="9.109375" style="163"/>
    <col min="21" max="16384" width="9.109375" style="47"/>
  </cols>
  <sheetData>
    <row r="1" spans="1:75" x14ac:dyDescent="0.3">
      <c r="N1" s="281" t="s">
        <v>107</v>
      </c>
      <c r="O1" s="282"/>
      <c r="P1" s="183">
        <v>0</v>
      </c>
      <c r="S1" s="188" t="s">
        <v>117</v>
      </c>
      <c r="T1" s="191" t="s">
        <v>118</v>
      </c>
    </row>
    <row r="2" spans="1:75" ht="15.75" customHeight="1" x14ac:dyDescent="0.3">
      <c r="A2" s="283" t="s">
        <v>50</v>
      </c>
      <c r="B2" s="284"/>
      <c r="C2" s="284"/>
      <c r="D2" s="285" t="s">
        <v>175</v>
      </c>
      <c r="E2" s="285"/>
      <c r="F2" s="285"/>
      <c r="G2" s="285"/>
      <c r="H2" s="285"/>
      <c r="I2" s="286"/>
      <c r="J2" s="286"/>
      <c r="K2" s="287"/>
      <c r="N2" s="281" t="s">
        <v>108</v>
      </c>
      <c r="O2" s="282"/>
      <c r="P2" s="183">
        <v>2</v>
      </c>
      <c r="Q2" s="185" t="s">
        <v>110</v>
      </c>
      <c r="R2" s="174"/>
      <c r="S2" s="189" t="s">
        <v>111</v>
      </c>
      <c r="T2" s="192">
        <f>MAX(O5:O36)</f>
        <v>113</v>
      </c>
    </row>
    <row r="3" spans="1:75" ht="15.75" customHeight="1" x14ac:dyDescent="0.25">
      <c r="A3" s="283" t="s">
        <v>0</v>
      </c>
      <c r="B3" s="284"/>
      <c r="C3" s="284"/>
      <c r="D3" s="288" t="s">
        <v>176</v>
      </c>
      <c r="E3" s="288"/>
      <c r="F3" s="289"/>
      <c r="G3" s="290" t="s">
        <v>104</v>
      </c>
      <c r="H3" s="291"/>
      <c r="I3" s="291"/>
      <c r="J3" s="292" t="s">
        <v>245</v>
      </c>
      <c r="K3" s="293"/>
      <c r="L3" s="175"/>
      <c r="M3" s="176"/>
      <c r="N3" s="281" t="s">
        <v>109</v>
      </c>
      <c r="O3" s="282"/>
      <c r="P3" s="184">
        <v>4</v>
      </c>
      <c r="Q3" s="186">
        <f>SUM((P1*4)+(P2*2)+P3)</f>
        <v>8</v>
      </c>
      <c r="R3" s="177"/>
      <c r="S3" s="189" t="s">
        <v>112</v>
      </c>
      <c r="T3" s="192">
        <f>MAX(C5:C36)</f>
        <v>19</v>
      </c>
    </row>
    <row r="4" spans="1:75" s="44" customFormat="1" ht="21" customHeight="1" x14ac:dyDescent="0.2">
      <c r="A4" s="173"/>
      <c r="B4" s="144" t="s">
        <v>1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  <c r="J4" s="145" t="s">
        <v>10</v>
      </c>
      <c r="K4" s="145" t="s">
        <v>11</v>
      </c>
      <c r="L4" s="145" t="s">
        <v>33</v>
      </c>
      <c r="M4" s="145" t="s">
        <v>13</v>
      </c>
      <c r="N4" s="146" t="s">
        <v>14</v>
      </c>
      <c r="O4" s="147" t="s">
        <v>100</v>
      </c>
      <c r="P4" s="148" t="s">
        <v>106</v>
      </c>
      <c r="Q4" s="42" t="s">
        <v>18</v>
      </c>
      <c r="R4" s="178"/>
      <c r="S4" s="189" t="s">
        <v>51</v>
      </c>
      <c r="T4" s="192" t="s">
        <v>297</v>
      </c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</row>
    <row r="5" spans="1:75" ht="15.75" customHeight="1" x14ac:dyDescent="0.3">
      <c r="A5" s="150">
        <v>1</v>
      </c>
      <c r="B5" s="151" t="s">
        <v>280</v>
      </c>
      <c r="C5" s="152">
        <v>15</v>
      </c>
      <c r="D5" s="152">
        <v>12</v>
      </c>
      <c r="E5" s="152">
        <v>0</v>
      </c>
      <c r="F5" s="152">
        <v>9</v>
      </c>
      <c r="G5" s="152">
        <v>0</v>
      </c>
      <c r="H5" s="152">
        <v>12</v>
      </c>
      <c r="I5" s="152">
        <v>6</v>
      </c>
      <c r="J5" s="152">
        <v>9</v>
      </c>
      <c r="K5" s="152">
        <v>9</v>
      </c>
      <c r="L5" s="152">
        <v>12</v>
      </c>
      <c r="M5" s="152"/>
      <c r="N5" s="153"/>
      <c r="O5" s="154">
        <f t="shared" ref="O5:O21" si="0">IF(B5="","",SUM(C5:M5)-(N5))</f>
        <v>84</v>
      </c>
      <c r="P5" s="180" t="s">
        <v>101</v>
      </c>
      <c r="Q5" s="155">
        <f t="shared" ref="Q5:Q44" si="1">SUM(C5:E5)</f>
        <v>27</v>
      </c>
      <c r="S5" s="189" t="s">
        <v>113</v>
      </c>
      <c r="T5" s="193" t="s">
        <v>297</v>
      </c>
    </row>
    <row r="6" spans="1:75" ht="15.75" customHeight="1" x14ac:dyDescent="0.3">
      <c r="A6" s="150">
        <v>2</v>
      </c>
      <c r="B6" s="151" t="s">
        <v>276</v>
      </c>
      <c r="C6" s="152">
        <v>15</v>
      </c>
      <c r="D6" s="152">
        <v>12</v>
      </c>
      <c r="E6" s="152">
        <v>6</v>
      </c>
      <c r="F6" s="152">
        <v>9</v>
      </c>
      <c r="G6" s="152">
        <v>15</v>
      </c>
      <c r="H6" s="152">
        <v>15</v>
      </c>
      <c r="I6" s="152">
        <v>6</v>
      </c>
      <c r="J6" s="152">
        <v>9</v>
      </c>
      <c r="K6" s="152">
        <v>9</v>
      </c>
      <c r="L6" s="152">
        <v>12</v>
      </c>
      <c r="M6" s="152">
        <v>3</v>
      </c>
      <c r="N6" s="153"/>
      <c r="O6" s="154">
        <f t="shared" si="0"/>
        <v>111</v>
      </c>
      <c r="P6" s="180" t="s">
        <v>101</v>
      </c>
      <c r="Q6" s="155">
        <f t="shared" si="1"/>
        <v>33</v>
      </c>
      <c r="S6" s="189" t="s">
        <v>114</v>
      </c>
      <c r="T6" s="192">
        <v>422</v>
      </c>
    </row>
    <row r="7" spans="1:75" ht="15.75" customHeight="1" x14ac:dyDescent="0.3">
      <c r="A7" s="150">
        <v>3</v>
      </c>
      <c r="B7" s="151" t="s">
        <v>281</v>
      </c>
      <c r="C7" s="150">
        <v>15</v>
      </c>
      <c r="D7" s="150">
        <v>9</v>
      </c>
      <c r="E7" s="150">
        <v>0</v>
      </c>
      <c r="F7" s="150">
        <v>9</v>
      </c>
      <c r="G7" s="150">
        <v>9</v>
      </c>
      <c r="H7" s="150">
        <v>15</v>
      </c>
      <c r="I7" s="150">
        <v>6</v>
      </c>
      <c r="J7" s="150">
        <v>9</v>
      </c>
      <c r="K7" s="150">
        <v>12</v>
      </c>
      <c r="L7" s="150">
        <v>9</v>
      </c>
      <c r="M7" s="150"/>
      <c r="N7" s="150"/>
      <c r="O7" s="154">
        <f t="shared" si="0"/>
        <v>93</v>
      </c>
      <c r="P7" s="180" t="s">
        <v>101</v>
      </c>
      <c r="Q7" s="155">
        <f t="shared" si="1"/>
        <v>24</v>
      </c>
      <c r="S7" s="189" t="s">
        <v>115</v>
      </c>
      <c r="T7" s="192">
        <v>390</v>
      </c>
    </row>
    <row r="8" spans="1:75" ht="15.75" customHeight="1" x14ac:dyDescent="0.3">
      <c r="A8" s="150">
        <v>4</v>
      </c>
      <c r="B8" s="151" t="s">
        <v>282</v>
      </c>
      <c r="C8" s="152">
        <v>15</v>
      </c>
      <c r="D8" s="152">
        <v>9</v>
      </c>
      <c r="E8" s="152">
        <v>6</v>
      </c>
      <c r="F8" s="152">
        <v>9</v>
      </c>
      <c r="G8" s="152">
        <v>9</v>
      </c>
      <c r="H8" s="152">
        <v>15</v>
      </c>
      <c r="I8" s="152">
        <v>9</v>
      </c>
      <c r="J8" s="152">
        <v>9</v>
      </c>
      <c r="K8" s="152">
        <v>9</v>
      </c>
      <c r="L8" s="152">
        <v>9</v>
      </c>
      <c r="M8" s="152">
        <v>3</v>
      </c>
      <c r="N8" s="153"/>
      <c r="O8" s="154">
        <f t="shared" si="0"/>
        <v>102</v>
      </c>
      <c r="P8" s="180" t="s">
        <v>101</v>
      </c>
      <c r="Q8" s="155">
        <f t="shared" si="1"/>
        <v>30</v>
      </c>
      <c r="S8" s="189" t="s">
        <v>78</v>
      </c>
      <c r="T8" s="192">
        <v>69</v>
      </c>
    </row>
    <row r="9" spans="1:75" ht="15.75" customHeight="1" x14ac:dyDescent="0.3">
      <c r="A9" s="150">
        <v>5</v>
      </c>
      <c r="B9" s="187">
        <v>135</v>
      </c>
      <c r="C9" s="152">
        <v>18</v>
      </c>
      <c r="D9" s="152">
        <v>12</v>
      </c>
      <c r="E9" s="152">
        <v>6</v>
      </c>
      <c r="F9" s="152">
        <v>9</v>
      </c>
      <c r="G9" s="152">
        <v>9</v>
      </c>
      <c r="H9" s="152">
        <v>15</v>
      </c>
      <c r="I9" s="152">
        <v>9</v>
      </c>
      <c r="J9" s="152">
        <v>9</v>
      </c>
      <c r="K9" s="152">
        <v>12</v>
      </c>
      <c r="L9" s="152">
        <v>12</v>
      </c>
      <c r="M9" s="152">
        <v>2</v>
      </c>
      <c r="N9" s="153"/>
      <c r="O9" s="154">
        <f t="shared" si="0"/>
        <v>113</v>
      </c>
      <c r="P9" s="180" t="s">
        <v>102</v>
      </c>
      <c r="Q9" s="155">
        <f t="shared" si="1"/>
        <v>36</v>
      </c>
      <c r="S9" s="189" t="s">
        <v>79</v>
      </c>
      <c r="T9" s="192">
        <v>49</v>
      </c>
    </row>
    <row r="10" spans="1:75" ht="15.75" customHeight="1" x14ac:dyDescent="0.3">
      <c r="A10" s="150">
        <v>6</v>
      </c>
      <c r="B10" s="187">
        <v>136</v>
      </c>
      <c r="C10" s="152">
        <v>17</v>
      </c>
      <c r="D10" s="152">
        <v>13</v>
      </c>
      <c r="E10" s="152">
        <v>6</v>
      </c>
      <c r="F10" s="152">
        <v>9</v>
      </c>
      <c r="G10" s="152">
        <v>0</v>
      </c>
      <c r="H10" s="152">
        <v>15</v>
      </c>
      <c r="I10" s="152">
        <v>9</v>
      </c>
      <c r="J10" s="152">
        <v>9</v>
      </c>
      <c r="K10" s="152">
        <v>12</v>
      </c>
      <c r="L10" s="152">
        <v>12</v>
      </c>
      <c r="M10" s="152">
        <v>0</v>
      </c>
      <c r="N10" s="153"/>
      <c r="O10" s="154">
        <f t="shared" si="0"/>
        <v>102</v>
      </c>
      <c r="P10" s="180" t="s">
        <v>102</v>
      </c>
      <c r="Q10" s="155">
        <f t="shared" si="1"/>
        <v>36</v>
      </c>
      <c r="S10" s="189" t="s">
        <v>91</v>
      </c>
      <c r="T10" s="192">
        <v>60</v>
      </c>
    </row>
    <row r="11" spans="1:75" ht="15.75" customHeight="1" x14ac:dyDescent="0.3">
      <c r="A11" s="150">
        <v>7</v>
      </c>
      <c r="B11" s="151">
        <v>65</v>
      </c>
      <c r="C11" s="152">
        <v>19</v>
      </c>
      <c r="D11" s="152">
        <v>12</v>
      </c>
      <c r="E11" s="152">
        <v>6</v>
      </c>
      <c r="F11" s="152">
        <v>9</v>
      </c>
      <c r="G11" s="152">
        <v>0</v>
      </c>
      <c r="H11" s="152">
        <v>15</v>
      </c>
      <c r="I11" s="152">
        <v>9</v>
      </c>
      <c r="J11" s="152">
        <v>9</v>
      </c>
      <c r="K11" s="152">
        <v>9</v>
      </c>
      <c r="L11" s="152">
        <v>12</v>
      </c>
      <c r="M11" s="152"/>
      <c r="N11" s="153"/>
      <c r="O11" s="154">
        <f t="shared" si="0"/>
        <v>100</v>
      </c>
      <c r="P11" s="180" t="s">
        <v>103</v>
      </c>
      <c r="Q11" s="155">
        <f t="shared" si="1"/>
        <v>37</v>
      </c>
      <c r="S11" s="189" t="s">
        <v>92</v>
      </c>
      <c r="T11" s="192">
        <v>45</v>
      </c>
    </row>
    <row r="12" spans="1:75" ht="15.75" customHeight="1" x14ac:dyDescent="0.3">
      <c r="A12" s="150">
        <v>8</v>
      </c>
      <c r="B12" s="187">
        <v>64</v>
      </c>
      <c r="C12" s="152">
        <v>15</v>
      </c>
      <c r="D12" s="152">
        <v>10</v>
      </c>
      <c r="E12" s="152">
        <v>6</v>
      </c>
      <c r="F12" s="152">
        <v>9</v>
      </c>
      <c r="G12" s="152">
        <v>12</v>
      </c>
      <c r="H12" s="152">
        <v>15</v>
      </c>
      <c r="I12" s="152">
        <v>9</v>
      </c>
      <c r="J12" s="152">
        <v>9</v>
      </c>
      <c r="K12" s="152">
        <v>12</v>
      </c>
      <c r="L12" s="152">
        <v>9</v>
      </c>
      <c r="M12" s="152">
        <v>1</v>
      </c>
      <c r="N12" s="153"/>
      <c r="O12" s="154">
        <f t="shared" si="0"/>
        <v>107</v>
      </c>
      <c r="P12" s="180" t="s">
        <v>103</v>
      </c>
      <c r="Q12" s="155">
        <f t="shared" si="1"/>
        <v>31</v>
      </c>
      <c r="S12" s="189" t="s">
        <v>116</v>
      </c>
      <c r="T12" s="192">
        <v>812</v>
      </c>
    </row>
    <row r="13" spans="1:75" ht="15.75" customHeight="1" x14ac:dyDescent="0.3">
      <c r="A13" s="150">
        <v>9</v>
      </c>
      <c r="B13" s="151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3"/>
      <c r="O13" s="154" t="str">
        <f t="shared" si="0"/>
        <v/>
      </c>
      <c r="P13" s="180"/>
      <c r="Q13" s="155">
        <f t="shared" si="1"/>
        <v>0</v>
      </c>
    </row>
    <row r="14" spans="1:75" ht="15.75" customHeight="1" x14ac:dyDescent="0.3">
      <c r="A14" s="150">
        <v>10</v>
      </c>
      <c r="B14" s="151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3"/>
      <c r="O14" s="154" t="str">
        <f t="shared" si="0"/>
        <v/>
      </c>
      <c r="P14" s="180"/>
      <c r="Q14" s="155">
        <f t="shared" si="1"/>
        <v>0</v>
      </c>
    </row>
    <row r="15" spans="1:75" ht="15.75" customHeight="1" x14ac:dyDescent="0.3">
      <c r="A15" s="150">
        <v>11</v>
      </c>
      <c r="B15" s="151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3"/>
      <c r="O15" s="154" t="str">
        <f t="shared" si="0"/>
        <v/>
      </c>
      <c r="P15" s="180"/>
      <c r="Q15" s="155">
        <f t="shared" si="1"/>
        <v>0</v>
      </c>
      <c r="R15" s="181"/>
    </row>
    <row r="16" spans="1:75" ht="15.75" customHeight="1" x14ac:dyDescent="0.3">
      <c r="A16" s="150">
        <v>12</v>
      </c>
      <c r="B16" s="151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3"/>
      <c r="O16" s="154" t="str">
        <f t="shared" si="0"/>
        <v/>
      </c>
      <c r="P16" s="180"/>
      <c r="Q16" s="155">
        <f t="shared" si="1"/>
        <v>0</v>
      </c>
    </row>
    <row r="17" spans="1:17" ht="15.75" customHeight="1" x14ac:dyDescent="0.3">
      <c r="A17" s="150">
        <v>13</v>
      </c>
      <c r="B17" s="151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4" t="str">
        <f t="shared" si="0"/>
        <v/>
      </c>
      <c r="P17" s="180"/>
      <c r="Q17" s="155">
        <f t="shared" si="1"/>
        <v>0</v>
      </c>
    </row>
    <row r="18" spans="1:17" ht="15.75" customHeight="1" x14ac:dyDescent="0.3">
      <c r="A18" s="150">
        <v>14</v>
      </c>
      <c r="B18" s="151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4" t="str">
        <f t="shared" si="0"/>
        <v/>
      </c>
      <c r="P18" s="180"/>
      <c r="Q18" s="155">
        <f t="shared" si="1"/>
        <v>0</v>
      </c>
    </row>
    <row r="19" spans="1:17" ht="15.75" customHeight="1" x14ac:dyDescent="0.3">
      <c r="A19" s="150">
        <v>15</v>
      </c>
      <c r="B19" s="151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3"/>
      <c r="O19" s="154" t="str">
        <f t="shared" si="0"/>
        <v/>
      </c>
      <c r="P19" s="182"/>
      <c r="Q19" s="155">
        <f t="shared" si="1"/>
        <v>0</v>
      </c>
    </row>
    <row r="20" spans="1:17" ht="15.75" customHeight="1" x14ac:dyDescent="0.3">
      <c r="A20" s="150">
        <v>16</v>
      </c>
      <c r="B20" s="151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  <c r="O20" s="154" t="str">
        <f t="shared" si="0"/>
        <v/>
      </c>
      <c r="P20" s="182"/>
      <c r="Q20" s="155">
        <f t="shared" si="1"/>
        <v>0</v>
      </c>
    </row>
    <row r="21" spans="1:17" ht="15.75" customHeight="1" x14ac:dyDescent="0.3">
      <c r="A21" s="150">
        <v>17</v>
      </c>
      <c r="B21" s="151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4" t="str">
        <f t="shared" si="0"/>
        <v/>
      </c>
      <c r="P21" s="180"/>
      <c r="Q21" s="155">
        <f t="shared" si="1"/>
        <v>0</v>
      </c>
    </row>
    <row r="22" spans="1:17" ht="15.75" customHeight="1" x14ac:dyDescent="0.3">
      <c r="A22" s="150">
        <v>18</v>
      </c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4"/>
      <c r="P22" s="180"/>
      <c r="Q22" s="155">
        <f t="shared" si="1"/>
        <v>0</v>
      </c>
    </row>
    <row r="23" spans="1:17" ht="15.75" customHeight="1" x14ac:dyDescent="0.3">
      <c r="A23" s="150">
        <v>19</v>
      </c>
      <c r="B23" s="15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4"/>
      <c r="P23" s="180"/>
      <c r="Q23" s="155">
        <f t="shared" si="1"/>
        <v>0</v>
      </c>
    </row>
    <row r="24" spans="1:17" ht="15.75" customHeight="1" x14ac:dyDescent="0.3">
      <c r="A24" s="150">
        <v>20</v>
      </c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/>
      <c r="O24" s="154"/>
      <c r="P24" s="182"/>
      <c r="Q24" s="155">
        <f t="shared" si="1"/>
        <v>0</v>
      </c>
    </row>
    <row r="25" spans="1:17" ht="15.75" customHeight="1" x14ac:dyDescent="0.3">
      <c r="A25" s="150">
        <v>21</v>
      </c>
      <c r="B25" s="151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4"/>
      <c r="P25" s="180"/>
      <c r="Q25" s="155">
        <f t="shared" si="1"/>
        <v>0</v>
      </c>
    </row>
    <row r="26" spans="1:17" ht="15.75" customHeight="1" x14ac:dyDescent="0.3">
      <c r="A26" s="150">
        <v>22</v>
      </c>
      <c r="B26" s="151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4"/>
      <c r="P26" s="180"/>
      <c r="Q26" s="155">
        <f t="shared" si="1"/>
        <v>0</v>
      </c>
    </row>
    <row r="27" spans="1:17" ht="15.75" customHeight="1" x14ac:dyDescent="0.3">
      <c r="A27" s="150">
        <v>23</v>
      </c>
      <c r="B27" s="15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4"/>
      <c r="P27" s="182"/>
      <c r="Q27" s="155">
        <f t="shared" si="1"/>
        <v>0</v>
      </c>
    </row>
    <row r="28" spans="1:17" ht="15.75" customHeight="1" x14ac:dyDescent="0.3">
      <c r="A28" s="150">
        <v>24</v>
      </c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3"/>
      <c r="O28" s="154"/>
      <c r="P28" s="180"/>
      <c r="Q28" s="155">
        <f t="shared" si="1"/>
        <v>0</v>
      </c>
    </row>
    <row r="29" spans="1:17" ht="15.75" customHeight="1" x14ac:dyDescent="0.3">
      <c r="A29" s="150">
        <v>25</v>
      </c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154" t="str">
        <f t="shared" ref="O29:O44" si="2">IF(B29="","",SUM(C29:M29)-(N29))</f>
        <v/>
      </c>
      <c r="P29" s="180"/>
      <c r="Q29" s="155">
        <f t="shared" si="1"/>
        <v>0</v>
      </c>
    </row>
    <row r="30" spans="1:17" ht="15.75" customHeight="1" x14ac:dyDescent="0.3">
      <c r="A30" s="150">
        <v>26</v>
      </c>
      <c r="B30" s="151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4" t="str">
        <f t="shared" si="2"/>
        <v/>
      </c>
      <c r="P30" s="180"/>
      <c r="Q30" s="155">
        <f t="shared" si="1"/>
        <v>0</v>
      </c>
    </row>
    <row r="31" spans="1:17" ht="15.75" customHeight="1" x14ac:dyDescent="0.3">
      <c r="A31" s="150">
        <v>27</v>
      </c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  <c r="O31" s="154" t="str">
        <f t="shared" si="2"/>
        <v/>
      </c>
      <c r="P31" s="180"/>
      <c r="Q31" s="155">
        <f t="shared" si="1"/>
        <v>0</v>
      </c>
    </row>
    <row r="32" spans="1:17" ht="15.75" customHeight="1" x14ac:dyDescent="0.3">
      <c r="A32" s="150">
        <v>28</v>
      </c>
      <c r="B32" s="151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4" t="str">
        <f t="shared" si="2"/>
        <v/>
      </c>
      <c r="P32" s="180"/>
      <c r="Q32" s="155">
        <f t="shared" si="1"/>
        <v>0</v>
      </c>
    </row>
    <row r="33" spans="1:17" ht="15.75" customHeight="1" x14ac:dyDescent="0.3">
      <c r="A33" s="150">
        <v>29</v>
      </c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154" t="str">
        <f t="shared" si="2"/>
        <v/>
      </c>
      <c r="P33" s="180"/>
      <c r="Q33" s="155">
        <f t="shared" si="1"/>
        <v>0</v>
      </c>
    </row>
    <row r="34" spans="1:17" ht="15.75" customHeight="1" x14ac:dyDescent="0.3">
      <c r="A34" s="150">
        <v>30</v>
      </c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154" t="str">
        <f t="shared" si="2"/>
        <v/>
      </c>
      <c r="P34" s="180"/>
      <c r="Q34" s="155">
        <f t="shared" si="1"/>
        <v>0</v>
      </c>
    </row>
    <row r="35" spans="1:17" ht="15.75" customHeight="1" x14ac:dyDescent="0.3">
      <c r="A35" s="150">
        <v>31</v>
      </c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154" t="str">
        <f t="shared" si="2"/>
        <v/>
      </c>
      <c r="P35" s="180"/>
      <c r="Q35" s="155">
        <f t="shared" si="1"/>
        <v>0</v>
      </c>
    </row>
    <row r="36" spans="1:17" ht="15.75" customHeight="1" x14ac:dyDescent="0.3">
      <c r="A36" s="150">
        <v>32</v>
      </c>
      <c r="B36" s="151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4" t="str">
        <f t="shared" si="2"/>
        <v/>
      </c>
      <c r="P36" s="180"/>
      <c r="Q36" s="155">
        <f t="shared" si="1"/>
        <v>0</v>
      </c>
    </row>
    <row r="37" spans="1:17" ht="15.75" customHeight="1" x14ac:dyDescent="0.3">
      <c r="A37" s="150"/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154" t="str">
        <f t="shared" si="2"/>
        <v/>
      </c>
      <c r="P37" s="180"/>
      <c r="Q37" s="155">
        <f t="shared" si="1"/>
        <v>0</v>
      </c>
    </row>
    <row r="38" spans="1:17" ht="15.75" customHeight="1" x14ac:dyDescent="0.3">
      <c r="A38" s="150"/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4" t="str">
        <f t="shared" si="2"/>
        <v/>
      </c>
      <c r="P38" s="180"/>
      <c r="Q38" s="155">
        <f t="shared" si="1"/>
        <v>0</v>
      </c>
    </row>
    <row r="39" spans="1:17" ht="15.75" customHeight="1" x14ac:dyDescent="0.3">
      <c r="A39" s="150"/>
      <c r="B39" s="151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4" t="str">
        <f t="shared" si="2"/>
        <v/>
      </c>
      <c r="P39" s="180"/>
      <c r="Q39" s="155">
        <f t="shared" si="1"/>
        <v>0</v>
      </c>
    </row>
    <row r="40" spans="1:17" ht="15.75" customHeight="1" x14ac:dyDescent="0.3">
      <c r="A40" s="150"/>
      <c r="B40" s="151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4" t="str">
        <f t="shared" si="2"/>
        <v/>
      </c>
      <c r="P40" s="180"/>
      <c r="Q40" s="155">
        <f t="shared" si="1"/>
        <v>0</v>
      </c>
    </row>
    <row r="41" spans="1:17" ht="15.75" customHeight="1" x14ac:dyDescent="0.3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3"/>
      <c r="O41" s="154" t="str">
        <f t="shared" si="2"/>
        <v/>
      </c>
      <c r="P41" s="180"/>
      <c r="Q41" s="155">
        <f t="shared" si="1"/>
        <v>0</v>
      </c>
    </row>
    <row r="42" spans="1:17" ht="15.75" customHeight="1" x14ac:dyDescent="0.3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4" t="str">
        <f t="shared" si="2"/>
        <v/>
      </c>
      <c r="P42" s="180"/>
      <c r="Q42" s="155">
        <f t="shared" si="1"/>
        <v>0</v>
      </c>
    </row>
    <row r="43" spans="1:17" ht="15.75" customHeight="1" x14ac:dyDescent="0.3">
      <c r="A43" s="150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4" t="str">
        <f t="shared" si="2"/>
        <v/>
      </c>
      <c r="P43" s="180"/>
      <c r="Q43" s="155">
        <f t="shared" si="1"/>
        <v>0</v>
      </c>
    </row>
    <row r="44" spans="1:17" ht="15.75" customHeight="1" x14ac:dyDescent="0.3">
      <c r="A44" s="150"/>
      <c r="B44" s="151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4" t="str">
        <f t="shared" si="2"/>
        <v/>
      </c>
      <c r="P44" s="180"/>
      <c r="Q44" s="155">
        <f t="shared" si="1"/>
        <v>0</v>
      </c>
    </row>
  </sheetData>
  <mergeCells count="9"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BW44"/>
  <sheetViews>
    <sheetView workbookViewId="0">
      <selection activeCell="T13" sqref="T13"/>
    </sheetView>
  </sheetViews>
  <sheetFormatPr defaultColWidth="9.109375" defaultRowHeight="17.399999999999999" x14ac:dyDescent="0.3"/>
  <cols>
    <col min="1" max="1" width="4.109375" style="54" customWidth="1"/>
    <col min="2" max="2" width="9.5546875" style="156" customWidth="1"/>
    <col min="3" max="14" width="4.6640625" style="54" customWidth="1"/>
    <col min="15" max="15" width="5.44140625" style="47" customWidth="1"/>
    <col min="16" max="16" width="7.88671875" style="157" customWidth="1"/>
    <col min="17" max="17" width="11.109375" style="47" bestFit="1" customWidth="1"/>
    <col min="18" max="18" width="9.109375" style="47"/>
    <col min="19" max="19" width="22.33203125" style="190" bestFit="1" customWidth="1"/>
    <col min="20" max="20" width="9.109375" style="163"/>
    <col min="21" max="16384" width="9.109375" style="47"/>
  </cols>
  <sheetData>
    <row r="1" spans="1:75" x14ac:dyDescent="0.3">
      <c r="N1" s="281" t="s">
        <v>107</v>
      </c>
      <c r="O1" s="282"/>
      <c r="P1" s="183">
        <v>1</v>
      </c>
      <c r="S1" s="188" t="s">
        <v>117</v>
      </c>
      <c r="T1" s="191" t="s">
        <v>118</v>
      </c>
    </row>
    <row r="2" spans="1:75" ht="15.75" customHeight="1" x14ac:dyDescent="0.3">
      <c r="A2" s="283" t="s">
        <v>50</v>
      </c>
      <c r="B2" s="284"/>
      <c r="C2" s="284"/>
      <c r="D2" s="285" t="s">
        <v>159</v>
      </c>
      <c r="E2" s="285"/>
      <c r="F2" s="285"/>
      <c r="G2" s="285"/>
      <c r="H2" s="285"/>
      <c r="I2" s="286"/>
      <c r="J2" s="286"/>
      <c r="K2" s="287"/>
      <c r="N2" s="281" t="s">
        <v>108</v>
      </c>
      <c r="O2" s="282"/>
      <c r="P2" s="183">
        <v>0</v>
      </c>
      <c r="Q2" s="185" t="s">
        <v>110</v>
      </c>
      <c r="R2" s="174"/>
      <c r="S2" s="189" t="s">
        <v>111</v>
      </c>
      <c r="T2" s="192">
        <f>MAX(O5:O36)</f>
        <v>95</v>
      </c>
    </row>
    <row r="3" spans="1:75" ht="15.75" customHeight="1" x14ac:dyDescent="0.25">
      <c r="A3" s="283" t="s">
        <v>0</v>
      </c>
      <c r="B3" s="284"/>
      <c r="C3" s="284"/>
      <c r="D3" s="288" t="s">
        <v>160</v>
      </c>
      <c r="E3" s="288"/>
      <c r="F3" s="289"/>
      <c r="G3" s="290" t="s">
        <v>104</v>
      </c>
      <c r="H3" s="291"/>
      <c r="I3" s="291"/>
      <c r="J3" s="292" t="s">
        <v>246</v>
      </c>
      <c r="K3" s="293"/>
      <c r="L3" s="175"/>
      <c r="M3" s="176"/>
      <c r="N3" s="281" t="s">
        <v>109</v>
      </c>
      <c r="O3" s="282"/>
      <c r="P3" s="184">
        <v>4</v>
      </c>
      <c r="Q3" s="186">
        <f>SUM((P1*4)+(P2*2)+P3)</f>
        <v>8</v>
      </c>
      <c r="R3" s="177"/>
      <c r="S3" s="189" t="s">
        <v>112</v>
      </c>
      <c r="T3" s="192">
        <f>MAX(C5:C36)</f>
        <v>15</v>
      </c>
    </row>
    <row r="4" spans="1:75" s="44" customFormat="1" ht="21" customHeight="1" x14ac:dyDescent="0.2">
      <c r="A4" s="173"/>
      <c r="B4" s="144" t="s">
        <v>1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  <c r="J4" s="145" t="s">
        <v>10</v>
      </c>
      <c r="K4" s="145" t="s">
        <v>11</v>
      </c>
      <c r="L4" s="145" t="s">
        <v>33</v>
      </c>
      <c r="M4" s="145" t="s">
        <v>13</v>
      </c>
      <c r="N4" s="146" t="s">
        <v>14</v>
      </c>
      <c r="O4" s="147" t="s">
        <v>100</v>
      </c>
      <c r="P4" s="148" t="s">
        <v>106</v>
      </c>
      <c r="Q4" s="42" t="s">
        <v>18</v>
      </c>
      <c r="R4" s="178"/>
      <c r="S4" s="189" t="s">
        <v>51</v>
      </c>
      <c r="T4" s="192">
        <v>45</v>
      </c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</row>
    <row r="5" spans="1:75" ht="15.75" customHeight="1" x14ac:dyDescent="0.3">
      <c r="A5" s="150">
        <v>1</v>
      </c>
      <c r="B5" s="151" t="s">
        <v>225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3"/>
      <c r="O5" s="154">
        <f t="shared" ref="O5:O21" si="0">IF(B5="","",SUM(C5:M5)-(N5))</f>
        <v>0</v>
      </c>
      <c r="P5" s="180" t="s">
        <v>101</v>
      </c>
      <c r="Q5" s="155">
        <f t="shared" ref="Q5:Q44" si="1">SUM(C5:E5)</f>
        <v>0</v>
      </c>
      <c r="S5" s="189" t="s">
        <v>113</v>
      </c>
      <c r="T5" s="192">
        <v>167</v>
      </c>
    </row>
    <row r="6" spans="1:75" ht="15.75" customHeight="1" x14ac:dyDescent="0.3">
      <c r="A6" s="150">
        <v>2</v>
      </c>
      <c r="B6" s="151" t="s">
        <v>191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3"/>
      <c r="O6" s="154">
        <f t="shared" si="0"/>
        <v>0</v>
      </c>
      <c r="P6" s="180" t="s">
        <v>101</v>
      </c>
      <c r="Q6" s="155">
        <f t="shared" si="1"/>
        <v>0</v>
      </c>
      <c r="S6" s="189" t="s">
        <v>114</v>
      </c>
      <c r="T6" s="192" t="s">
        <v>297</v>
      </c>
    </row>
    <row r="7" spans="1:75" ht="15.75" customHeight="1" x14ac:dyDescent="0.3">
      <c r="A7" s="150">
        <v>3</v>
      </c>
      <c r="B7" s="151" t="s">
        <v>156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4">
        <f t="shared" si="0"/>
        <v>0</v>
      </c>
      <c r="P7" s="180" t="s">
        <v>101</v>
      </c>
      <c r="Q7" s="155">
        <f t="shared" si="1"/>
        <v>0</v>
      </c>
      <c r="S7" s="189" t="s">
        <v>115</v>
      </c>
      <c r="T7" s="192">
        <v>0</v>
      </c>
    </row>
    <row r="8" spans="1:75" ht="15.75" customHeight="1" x14ac:dyDescent="0.3">
      <c r="A8" s="150">
        <v>4</v>
      </c>
      <c r="B8" s="151" t="s">
        <v>219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3"/>
      <c r="O8" s="154">
        <f t="shared" si="0"/>
        <v>0</v>
      </c>
      <c r="P8" s="180" t="s">
        <v>101</v>
      </c>
      <c r="Q8" s="155">
        <f t="shared" si="1"/>
        <v>0</v>
      </c>
      <c r="S8" s="189" t="s">
        <v>78</v>
      </c>
      <c r="T8" s="192">
        <v>30</v>
      </c>
    </row>
    <row r="9" spans="1:75" ht="15.75" customHeight="1" x14ac:dyDescent="0.3">
      <c r="A9" s="150">
        <v>5</v>
      </c>
      <c r="B9" s="187">
        <v>26</v>
      </c>
      <c r="C9" s="152">
        <v>15</v>
      </c>
      <c r="D9" s="152">
        <v>0</v>
      </c>
      <c r="E9" s="152">
        <v>0</v>
      </c>
      <c r="F9" s="152">
        <v>9</v>
      </c>
      <c r="G9" s="152">
        <v>0</v>
      </c>
      <c r="H9" s="152">
        <v>15</v>
      </c>
      <c r="I9" s="152">
        <v>9</v>
      </c>
      <c r="J9" s="152">
        <v>6</v>
      </c>
      <c r="K9" s="152">
        <v>9</v>
      </c>
      <c r="L9" s="152">
        <v>9</v>
      </c>
      <c r="M9" s="152"/>
      <c r="N9" s="153"/>
      <c r="O9" s="154">
        <f t="shared" si="0"/>
        <v>72</v>
      </c>
      <c r="P9" s="180" t="s">
        <v>105</v>
      </c>
      <c r="Q9" s="155">
        <f t="shared" si="1"/>
        <v>15</v>
      </c>
      <c r="S9" s="189" t="s">
        <v>79</v>
      </c>
      <c r="T9" s="192">
        <v>15</v>
      </c>
    </row>
    <row r="10" spans="1:75" ht="15.75" customHeight="1" x14ac:dyDescent="0.3">
      <c r="A10" s="150">
        <v>6</v>
      </c>
      <c r="B10" s="187">
        <v>20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3"/>
      <c r="O10" s="154">
        <f t="shared" si="0"/>
        <v>0</v>
      </c>
      <c r="P10" s="180" t="s">
        <v>105</v>
      </c>
      <c r="Q10" s="155">
        <f t="shared" si="1"/>
        <v>0</v>
      </c>
      <c r="S10" s="189" t="s">
        <v>91</v>
      </c>
      <c r="T10" s="192">
        <v>30</v>
      </c>
    </row>
    <row r="11" spans="1:75" ht="15.75" customHeight="1" x14ac:dyDescent="0.3">
      <c r="A11" s="150">
        <v>7</v>
      </c>
      <c r="B11" s="151">
        <v>1</v>
      </c>
      <c r="C11" s="152">
        <v>15</v>
      </c>
      <c r="D11" s="152">
        <v>15</v>
      </c>
      <c r="E11" s="152">
        <v>0</v>
      </c>
      <c r="F11" s="152">
        <v>6</v>
      </c>
      <c r="G11" s="152">
        <v>12</v>
      </c>
      <c r="H11" s="152">
        <v>15</v>
      </c>
      <c r="I11" s="152">
        <v>9</v>
      </c>
      <c r="J11" s="152">
        <v>6</v>
      </c>
      <c r="K11" s="152">
        <v>9</v>
      </c>
      <c r="L11" s="152">
        <v>9</v>
      </c>
      <c r="M11" s="152"/>
      <c r="N11" s="153">
        <v>1</v>
      </c>
      <c r="O11" s="154">
        <f t="shared" si="0"/>
        <v>95</v>
      </c>
      <c r="P11" s="180" t="s">
        <v>105</v>
      </c>
      <c r="Q11" s="155">
        <f t="shared" si="1"/>
        <v>30</v>
      </c>
      <c r="S11" s="189" t="s">
        <v>92</v>
      </c>
      <c r="T11" s="192">
        <v>12</v>
      </c>
    </row>
    <row r="12" spans="1:75" ht="15.75" customHeight="1" x14ac:dyDescent="0.3">
      <c r="A12" s="150">
        <v>8</v>
      </c>
      <c r="B12" s="187">
        <v>10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3"/>
      <c r="O12" s="154">
        <f t="shared" si="0"/>
        <v>0</v>
      </c>
      <c r="P12" s="180" t="s">
        <v>105</v>
      </c>
      <c r="Q12" s="155">
        <f t="shared" si="1"/>
        <v>0</v>
      </c>
      <c r="S12" s="189" t="s">
        <v>116</v>
      </c>
      <c r="T12" s="192">
        <v>167</v>
      </c>
    </row>
    <row r="13" spans="1:75" ht="15.75" customHeight="1" x14ac:dyDescent="0.3">
      <c r="A13" s="150">
        <v>9</v>
      </c>
      <c r="B13" s="151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3"/>
      <c r="O13" s="154" t="str">
        <f t="shared" si="0"/>
        <v/>
      </c>
      <c r="P13" s="180"/>
      <c r="Q13" s="155">
        <f t="shared" si="1"/>
        <v>0</v>
      </c>
    </row>
    <row r="14" spans="1:75" ht="15.75" customHeight="1" x14ac:dyDescent="0.3">
      <c r="A14" s="150">
        <v>10</v>
      </c>
      <c r="B14" s="151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3"/>
      <c r="O14" s="154" t="str">
        <f t="shared" si="0"/>
        <v/>
      </c>
      <c r="P14" s="180"/>
      <c r="Q14" s="155">
        <f t="shared" si="1"/>
        <v>0</v>
      </c>
    </row>
    <row r="15" spans="1:75" ht="15.75" customHeight="1" x14ac:dyDescent="0.3">
      <c r="A15" s="150">
        <v>11</v>
      </c>
      <c r="B15" s="151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3"/>
      <c r="O15" s="154" t="str">
        <f t="shared" si="0"/>
        <v/>
      </c>
      <c r="P15" s="180"/>
      <c r="Q15" s="155">
        <f t="shared" si="1"/>
        <v>0</v>
      </c>
      <c r="R15" s="181"/>
    </row>
    <row r="16" spans="1:75" ht="15.75" customHeight="1" x14ac:dyDescent="0.3">
      <c r="A16" s="150">
        <v>12</v>
      </c>
      <c r="B16" s="151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3"/>
      <c r="O16" s="154" t="str">
        <f t="shared" si="0"/>
        <v/>
      </c>
      <c r="P16" s="180"/>
      <c r="Q16" s="155">
        <f t="shared" si="1"/>
        <v>0</v>
      </c>
    </row>
    <row r="17" spans="1:17" ht="15.75" customHeight="1" x14ac:dyDescent="0.3">
      <c r="A17" s="150">
        <v>13</v>
      </c>
      <c r="B17" s="151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4" t="str">
        <f t="shared" si="0"/>
        <v/>
      </c>
      <c r="P17" s="180"/>
      <c r="Q17" s="155">
        <f t="shared" si="1"/>
        <v>0</v>
      </c>
    </row>
    <row r="18" spans="1:17" ht="15.75" customHeight="1" x14ac:dyDescent="0.3">
      <c r="A18" s="150">
        <v>14</v>
      </c>
      <c r="B18" s="151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4" t="str">
        <f t="shared" si="0"/>
        <v/>
      </c>
      <c r="P18" s="180"/>
      <c r="Q18" s="155">
        <f t="shared" si="1"/>
        <v>0</v>
      </c>
    </row>
    <row r="19" spans="1:17" ht="15.75" customHeight="1" x14ac:dyDescent="0.3">
      <c r="A19" s="150">
        <v>15</v>
      </c>
      <c r="B19" s="151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3"/>
      <c r="O19" s="154" t="str">
        <f t="shared" si="0"/>
        <v/>
      </c>
      <c r="P19" s="182"/>
      <c r="Q19" s="155">
        <f t="shared" si="1"/>
        <v>0</v>
      </c>
    </row>
    <row r="20" spans="1:17" ht="15.75" customHeight="1" x14ac:dyDescent="0.3">
      <c r="A20" s="150">
        <v>16</v>
      </c>
      <c r="B20" s="151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  <c r="O20" s="154" t="str">
        <f t="shared" si="0"/>
        <v/>
      </c>
      <c r="P20" s="182"/>
      <c r="Q20" s="155">
        <f t="shared" si="1"/>
        <v>0</v>
      </c>
    </row>
    <row r="21" spans="1:17" ht="15.75" customHeight="1" x14ac:dyDescent="0.3">
      <c r="A21" s="150">
        <v>17</v>
      </c>
      <c r="B21" s="151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4" t="str">
        <f t="shared" si="0"/>
        <v/>
      </c>
      <c r="P21" s="180"/>
      <c r="Q21" s="155">
        <f t="shared" si="1"/>
        <v>0</v>
      </c>
    </row>
    <row r="22" spans="1:17" ht="15.75" customHeight="1" x14ac:dyDescent="0.3">
      <c r="A22" s="150">
        <v>18</v>
      </c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4"/>
      <c r="P22" s="180"/>
      <c r="Q22" s="155">
        <f t="shared" si="1"/>
        <v>0</v>
      </c>
    </row>
    <row r="23" spans="1:17" ht="15.75" customHeight="1" x14ac:dyDescent="0.3">
      <c r="A23" s="150">
        <v>19</v>
      </c>
      <c r="B23" s="15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4"/>
      <c r="P23" s="180"/>
      <c r="Q23" s="155">
        <f t="shared" si="1"/>
        <v>0</v>
      </c>
    </row>
    <row r="24" spans="1:17" ht="15.75" customHeight="1" x14ac:dyDescent="0.3">
      <c r="A24" s="150">
        <v>20</v>
      </c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/>
      <c r="O24" s="154"/>
      <c r="P24" s="182"/>
      <c r="Q24" s="155">
        <f t="shared" si="1"/>
        <v>0</v>
      </c>
    </row>
    <row r="25" spans="1:17" ht="15.75" customHeight="1" x14ac:dyDescent="0.3">
      <c r="A25" s="150">
        <v>21</v>
      </c>
      <c r="B25" s="151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4"/>
      <c r="P25" s="180"/>
      <c r="Q25" s="155">
        <f t="shared" si="1"/>
        <v>0</v>
      </c>
    </row>
    <row r="26" spans="1:17" ht="15.75" customHeight="1" x14ac:dyDescent="0.3">
      <c r="A26" s="150">
        <v>22</v>
      </c>
      <c r="B26" s="151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4"/>
      <c r="P26" s="180"/>
      <c r="Q26" s="155">
        <f t="shared" si="1"/>
        <v>0</v>
      </c>
    </row>
    <row r="27" spans="1:17" ht="15.75" customHeight="1" x14ac:dyDescent="0.3">
      <c r="A27" s="150">
        <v>23</v>
      </c>
      <c r="B27" s="15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4"/>
      <c r="P27" s="182"/>
      <c r="Q27" s="155">
        <f t="shared" si="1"/>
        <v>0</v>
      </c>
    </row>
    <row r="28" spans="1:17" ht="15.75" customHeight="1" x14ac:dyDescent="0.3">
      <c r="A28" s="150">
        <v>24</v>
      </c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3"/>
      <c r="O28" s="154"/>
      <c r="P28" s="180"/>
      <c r="Q28" s="155">
        <f t="shared" si="1"/>
        <v>0</v>
      </c>
    </row>
    <row r="29" spans="1:17" ht="15.75" customHeight="1" x14ac:dyDescent="0.3">
      <c r="A29" s="150">
        <v>25</v>
      </c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154" t="str">
        <f t="shared" ref="O29:O44" si="2">IF(B29="","",SUM(C29:M29)-(N29))</f>
        <v/>
      </c>
      <c r="P29" s="180"/>
      <c r="Q29" s="155">
        <f t="shared" si="1"/>
        <v>0</v>
      </c>
    </row>
    <row r="30" spans="1:17" ht="15.75" customHeight="1" x14ac:dyDescent="0.3">
      <c r="A30" s="150">
        <v>26</v>
      </c>
      <c r="B30" s="151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4" t="str">
        <f t="shared" si="2"/>
        <v/>
      </c>
      <c r="P30" s="180"/>
      <c r="Q30" s="155">
        <f t="shared" si="1"/>
        <v>0</v>
      </c>
    </row>
    <row r="31" spans="1:17" ht="15.75" customHeight="1" x14ac:dyDescent="0.3">
      <c r="A31" s="150">
        <v>27</v>
      </c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  <c r="O31" s="154" t="str">
        <f t="shared" si="2"/>
        <v/>
      </c>
      <c r="P31" s="180"/>
      <c r="Q31" s="155">
        <f t="shared" si="1"/>
        <v>0</v>
      </c>
    </row>
    <row r="32" spans="1:17" ht="15.75" customHeight="1" x14ac:dyDescent="0.3">
      <c r="A32" s="150">
        <v>28</v>
      </c>
      <c r="B32" s="151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4" t="str">
        <f t="shared" si="2"/>
        <v/>
      </c>
      <c r="P32" s="180"/>
      <c r="Q32" s="155">
        <f t="shared" si="1"/>
        <v>0</v>
      </c>
    </row>
    <row r="33" spans="1:17" ht="15.75" customHeight="1" x14ac:dyDescent="0.3">
      <c r="A33" s="150">
        <v>29</v>
      </c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154" t="str">
        <f t="shared" si="2"/>
        <v/>
      </c>
      <c r="P33" s="180"/>
      <c r="Q33" s="155">
        <f t="shared" si="1"/>
        <v>0</v>
      </c>
    </row>
    <row r="34" spans="1:17" ht="15.75" customHeight="1" x14ac:dyDescent="0.3">
      <c r="A34" s="150">
        <v>30</v>
      </c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154" t="str">
        <f t="shared" si="2"/>
        <v/>
      </c>
      <c r="P34" s="180"/>
      <c r="Q34" s="155">
        <f t="shared" si="1"/>
        <v>0</v>
      </c>
    </row>
    <row r="35" spans="1:17" ht="15.75" customHeight="1" x14ac:dyDescent="0.3">
      <c r="A35" s="150">
        <v>31</v>
      </c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154" t="str">
        <f t="shared" si="2"/>
        <v/>
      </c>
      <c r="P35" s="180"/>
      <c r="Q35" s="155">
        <f t="shared" si="1"/>
        <v>0</v>
      </c>
    </row>
    <row r="36" spans="1:17" ht="15.75" customHeight="1" x14ac:dyDescent="0.3">
      <c r="A36" s="150">
        <v>32</v>
      </c>
      <c r="B36" s="151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4" t="str">
        <f t="shared" si="2"/>
        <v/>
      </c>
      <c r="P36" s="180"/>
      <c r="Q36" s="155">
        <f t="shared" si="1"/>
        <v>0</v>
      </c>
    </row>
    <row r="37" spans="1:17" ht="15.75" customHeight="1" x14ac:dyDescent="0.3">
      <c r="A37" s="150"/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154" t="str">
        <f t="shared" si="2"/>
        <v/>
      </c>
      <c r="P37" s="180"/>
      <c r="Q37" s="155">
        <f t="shared" si="1"/>
        <v>0</v>
      </c>
    </row>
    <row r="38" spans="1:17" ht="15.75" customHeight="1" x14ac:dyDescent="0.3">
      <c r="A38" s="150"/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4" t="str">
        <f t="shared" si="2"/>
        <v/>
      </c>
      <c r="P38" s="180"/>
      <c r="Q38" s="155">
        <f t="shared" si="1"/>
        <v>0</v>
      </c>
    </row>
    <row r="39" spans="1:17" ht="15.75" customHeight="1" x14ac:dyDescent="0.3">
      <c r="A39" s="150"/>
      <c r="B39" s="151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4" t="str">
        <f t="shared" si="2"/>
        <v/>
      </c>
      <c r="P39" s="180"/>
      <c r="Q39" s="155">
        <f t="shared" si="1"/>
        <v>0</v>
      </c>
    </row>
    <row r="40" spans="1:17" ht="15.75" customHeight="1" x14ac:dyDescent="0.3">
      <c r="A40" s="150"/>
      <c r="B40" s="151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4" t="str">
        <f t="shared" si="2"/>
        <v/>
      </c>
      <c r="P40" s="180"/>
      <c r="Q40" s="155">
        <f t="shared" si="1"/>
        <v>0</v>
      </c>
    </row>
    <row r="41" spans="1:17" ht="15.75" customHeight="1" x14ac:dyDescent="0.3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3"/>
      <c r="O41" s="154" t="str">
        <f t="shared" si="2"/>
        <v/>
      </c>
      <c r="P41" s="180"/>
      <c r="Q41" s="155">
        <f t="shared" si="1"/>
        <v>0</v>
      </c>
    </row>
    <row r="42" spans="1:17" ht="15.75" customHeight="1" x14ac:dyDescent="0.3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4" t="str">
        <f t="shared" si="2"/>
        <v/>
      </c>
      <c r="P42" s="180"/>
      <c r="Q42" s="155">
        <f t="shared" si="1"/>
        <v>0</v>
      </c>
    </row>
    <row r="43" spans="1:17" ht="15.75" customHeight="1" x14ac:dyDescent="0.3">
      <c r="A43" s="150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4" t="str">
        <f t="shared" si="2"/>
        <v/>
      </c>
      <c r="P43" s="180"/>
      <c r="Q43" s="155">
        <f t="shared" si="1"/>
        <v>0</v>
      </c>
    </row>
    <row r="44" spans="1:17" ht="15.75" customHeight="1" x14ac:dyDescent="0.3">
      <c r="A44" s="150"/>
      <c r="B44" s="151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4" t="str">
        <f t="shared" si="2"/>
        <v/>
      </c>
      <c r="P44" s="180"/>
      <c r="Q44" s="155">
        <f t="shared" si="1"/>
        <v>0</v>
      </c>
    </row>
  </sheetData>
  <mergeCells count="9"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BW44"/>
  <sheetViews>
    <sheetView workbookViewId="0">
      <selection activeCell="T12" sqref="T12"/>
    </sheetView>
  </sheetViews>
  <sheetFormatPr defaultColWidth="9.109375" defaultRowHeight="17.399999999999999" x14ac:dyDescent="0.3"/>
  <cols>
    <col min="1" max="1" width="4.109375" style="54" customWidth="1"/>
    <col min="2" max="2" width="9.5546875" style="156" customWidth="1"/>
    <col min="3" max="14" width="4.6640625" style="54" customWidth="1"/>
    <col min="15" max="15" width="5.44140625" style="47" customWidth="1"/>
    <col min="16" max="16" width="7.88671875" style="157" customWidth="1"/>
    <col min="17" max="17" width="11.109375" style="47" bestFit="1" customWidth="1"/>
    <col min="18" max="18" width="9.109375" style="47"/>
    <col min="19" max="19" width="22.33203125" style="190" bestFit="1" customWidth="1"/>
    <col min="20" max="20" width="9.109375" style="163"/>
    <col min="21" max="16384" width="9.109375" style="47"/>
  </cols>
  <sheetData>
    <row r="1" spans="1:75" x14ac:dyDescent="0.3">
      <c r="N1" s="281" t="s">
        <v>107</v>
      </c>
      <c r="O1" s="282"/>
      <c r="P1" s="183">
        <v>1</v>
      </c>
      <c r="S1" s="188" t="s">
        <v>117</v>
      </c>
      <c r="T1" s="191" t="s">
        <v>118</v>
      </c>
    </row>
    <row r="2" spans="1:75" ht="15.75" customHeight="1" x14ac:dyDescent="0.3">
      <c r="A2" s="283" t="s">
        <v>50</v>
      </c>
      <c r="B2" s="284"/>
      <c r="C2" s="284"/>
      <c r="D2" s="285" t="s">
        <v>123</v>
      </c>
      <c r="E2" s="285"/>
      <c r="F2" s="285"/>
      <c r="G2" s="285"/>
      <c r="H2" s="285"/>
      <c r="I2" s="286"/>
      <c r="J2" s="286"/>
      <c r="K2" s="287"/>
      <c r="N2" s="281" t="s">
        <v>108</v>
      </c>
      <c r="O2" s="282"/>
      <c r="P2" s="183">
        <v>0</v>
      </c>
      <c r="Q2" s="185" t="s">
        <v>110</v>
      </c>
      <c r="R2" s="174"/>
      <c r="S2" s="189" t="s">
        <v>111</v>
      </c>
      <c r="T2" s="192">
        <f>MAX(O5:O36)</f>
        <v>96</v>
      </c>
    </row>
    <row r="3" spans="1:75" ht="15.75" customHeight="1" x14ac:dyDescent="0.25">
      <c r="A3" s="283" t="s">
        <v>0</v>
      </c>
      <c r="B3" s="284"/>
      <c r="C3" s="284"/>
      <c r="D3" s="288"/>
      <c r="E3" s="288"/>
      <c r="F3" s="289"/>
      <c r="G3" s="290" t="s">
        <v>104</v>
      </c>
      <c r="H3" s="291"/>
      <c r="I3" s="291"/>
      <c r="J3" s="292" t="s">
        <v>246</v>
      </c>
      <c r="K3" s="293"/>
      <c r="L3" s="175"/>
      <c r="M3" s="176"/>
      <c r="N3" s="281" t="s">
        <v>109</v>
      </c>
      <c r="O3" s="282"/>
      <c r="P3" s="184">
        <v>0</v>
      </c>
      <c r="Q3" s="186">
        <f>SUM((P1*4)+(P2*2)+P3)</f>
        <v>4</v>
      </c>
      <c r="R3" s="177"/>
      <c r="S3" s="189" t="s">
        <v>112</v>
      </c>
      <c r="T3" s="192">
        <f>MAX(C5:C36)</f>
        <v>12</v>
      </c>
    </row>
    <row r="4" spans="1:75" s="44" customFormat="1" ht="21" customHeight="1" x14ac:dyDescent="0.2">
      <c r="A4" s="173"/>
      <c r="B4" s="144" t="s">
        <v>1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  <c r="J4" s="145" t="s">
        <v>10</v>
      </c>
      <c r="K4" s="145" t="s">
        <v>11</v>
      </c>
      <c r="L4" s="145" t="s">
        <v>33</v>
      </c>
      <c r="M4" s="145" t="s">
        <v>13</v>
      </c>
      <c r="N4" s="146" t="s">
        <v>14</v>
      </c>
      <c r="O4" s="147" t="s">
        <v>100</v>
      </c>
      <c r="P4" s="148" t="s">
        <v>106</v>
      </c>
      <c r="Q4" s="42" t="s">
        <v>18</v>
      </c>
      <c r="R4" s="178"/>
      <c r="S4" s="189" t="s">
        <v>51</v>
      </c>
      <c r="T4" s="192">
        <v>54</v>
      </c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</row>
    <row r="5" spans="1:75" ht="15.75" customHeight="1" x14ac:dyDescent="0.3">
      <c r="A5" s="150">
        <v>1</v>
      </c>
      <c r="B5" s="151" t="s">
        <v>125</v>
      </c>
      <c r="C5" s="152"/>
      <c r="D5" s="152">
        <v>12</v>
      </c>
      <c r="E5" s="152">
        <v>6</v>
      </c>
      <c r="F5" s="152">
        <v>9</v>
      </c>
      <c r="G5" s="152">
        <v>15</v>
      </c>
      <c r="H5" s="152">
        <v>15</v>
      </c>
      <c r="I5" s="152">
        <v>9</v>
      </c>
      <c r="J5" s="152">
        <v>6</v>
      </c>
      <c r="K5" s="152">
        <v>6</v>
      </c>
      <c r="L5" s="152">
        <v>9</v>
      </c>
      <c r="M5" s="152"/>
      <c r="N5" s="153"/>
      <c r="O5" s="154">
        <f t="shared" ref="O5:O21" si="0">IF(B5="","",SUM(C5:M5)-(N5))</f>
        <v>87</v>
      </c>
      <c r="P5" s="180" t="s">
        <v>105</v>
      </c>
      <c r="Q5" s="155">
        <f t="shared" ref="Q5:Q44" si="1">SUM(C5:E5)</f>
        <v>18</v>
      </c>
      <c r="S5" s="189" t="s">
        <v>113</v>
      </c>
      <c r="T5" s="192">
        <v>249</v>
      </c>
    </row>
    <row r="6" spans="1:75" ht="15.75" customHeight="1" x14ac:dyDescent="0.3">
      <c r="A6" s="150">
        <v>2</v>
      </c>
      <c r="B6" s="151" t="s">
        <v>126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3"/>
      <c r="O6" s="154">
        <f t="shared" si="0"/>
        <v>0</v>
      </c>
      <c r="P6" s="180" t="s">
        <v>105</v>
      </c>
      <c r="Q6" s="155">
        <f t="shared" si="1"/>
        <v>0</v>
      </c>
      <c r="S6" s="189" t="s">
        <v>114</v>
      </c>
      <c r="T6" s="192" t="s">
        <v>297</v>
      </c>
    </row>
    <row r="7" spans="1:75" ht="15.75" customHeight="1" x14ac:dyDescent="0.3">
      <c r="A7" s="150">
        <v>3</v>
      </c>
      <c r="B7" s="151" t="s">
        <v>127</v>
      </c>
      <c r="C7" s="150"/>
      <c r="D7" s="150"/>
      <c r="E7" s="150">
        <v>6</v>
      </c>
      <c r="F7" s="150">
        <v>6</v>
      </c>
      <c r="G7" s="150">
        <v>9</v>
      </c>
      <c r="H7" s="150">
        <v>12</v>
      </c>
      <c r="I7" s="150">
        <v>9</v>
      </c>
      <c r="J7" s="150">
        <v>6</v>
      </c>
      <c r="K7" s="150">
        <v>9</v>
      </c>
      <c r="L7" s="150">
        <v>9</v>
      </c>
      <c r="M7" s="150"/>
      <c r="N7" s="150"/>
      <c r="O7" s="154">
        <f t="shared" si="0"/>
        <v>66</v>
      </c>
      <c r="P7" s="180" t="s">
        <v>105</v>
      </c>
      <c r="Q7" s="155">
        <f t="shared" si="1"/>
        <v>6</v>
      </c>
      <c r="S7" s="189" t="s">
        <v>115</v>
      </c>
      <c r="T7" s="192" t="s">
        <v>297</v>
      </c>
    </row>
    <row r="8" spans="1:75" ht="15.75" customHeight="1" x14ac:dyDescent="0.3">
      <c r="A8" s="150">
        <v>4</v>
      </c>
      <c r="B8" s="151" t="s">
        <v>128</v>
      </c>
      <c r="C8" s="152">
        <v>12</v>
      </c>
      <c r="D8" s="152">
        <v>12</v>
      </c>
      <c r="E8" s="152">
        <v>6</v>
      </c>
      <c r="F8" s="152">
        <v>6</v>
      </c>
      <c r="G8" s="152">
        <v>12</v>
      </c>
      <c r="H8" s="152">
        <v>15</v>
      </c>
      <c r="I8" s="152">
        <v>9</v>
      </c>
      <c r="J8" s="152">
        <v>6</v>
      </c>
      <c r="K8" s="152">
        <v>9</v>
      </c>
      <c r="L8" s="152">
        <v>9</v>
      </c>
      <c r="M8" s="152"/>
      <c r="N8" s="153"/>
      <c r="O8" s="154">
        <f t="shared" si="0"/>
        <v>96</v>
      </c>
      <c r="P8" s="180" t="s">
        <v>105</v>
      </c>
      <c r="Q8" s="155">
        <f t="shared" si="1"/>
        <v>30</v>
      </c>
      <c r="S8" s="189" t="s">
        <v>78</v>
      </c>
      <c r="T8" s="192">
        <v>12</v>
      </c>
    </row>
    <row r="9" spans="1:75" ht="15.75" customHeight="1" x14ac:dyDescent="0.3">
      <c r="A9" s="150"/>
      <c r="B9" s="187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3"/>
      <c r="O9" s="154" t="str">
        <f t="shared" si="0"/>
        <v/>
      </c>
      <c r="P9" s="180"/>
      <c r="Q9" s="155">
        <f t="shared" si="1"/>
        <v>0</v>
      </c>
      <c r="S9" s="189" t="s">
        <v>79</v>
      </c>
      <c r="T9" s="192">
        <v>24</v>
      </c>
    </row>
    <row r="10" spans="1:75" ht="15.75" customHeight="1" x14ac:dyDescent="0.3">
      <c r="A10" s="150"/>
      <c r="B10" s="187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3"/>
      <c r="O10" s="154" t="str">
        <f t="shared" si="0"/>
        <v/>
      </c>
      <c r="P10" s="180"/>
      <c r="Q10" s="155">
        <f t="shared" si="1"/>
        <v>0</v>
      </c>
      <c r="S10" s="189" t="s">
        <v>91</v>
      </c>
      <c r="T10" s="192">
        <v>42</v>
      </c>
    </row>
    <row r="11" spans="1:75" ht="15.75" customHeight="1" x14ac:dyDescent="0.3">
      <c r="A11" s="150"/>
      <c r="B11" s="151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3"/>
      <c r="O11" s="154" t="str">
        <f t="shared" si="0"/>
        <v/>
      </c>
      <c r="P11" s="180"/>
      <c r="Q11" s="155">
        <f t="shared" si="1"/>
        <v>0</v>
      </c>
      <c r="S11" s="189" t="s">
        <v>92</v>
      </c>
      <c r="T11" s="192">
        <v>36</v>
      </c>
    </row>
    <row r="12" spans="1:75" ht="15.75" customHeight="1" x14ac:dyDescent="0.3">
      <c r="A12" s="150"/>
      <c r="B12" s="187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3"/>
      <c r="O12" s="154" t="str">
        <f t="shared" si="0"/>
        <v/>
      </c>
      <c r="P12" s="180"/>
      <c r="Q12" s="155">
        <f t="shared" si="1"/>
        <v>0</v>
      </c>
      <c r="S12" s="189" t="s">
        <v>116</v>
      </c>
      <c r="T12" s="192">
        <v>249</v>
      </c>
    </row>
    <row r="13" spans="1:75" ht="15.75" customHeight="1" x14ac:dyDescent="0.3">
      <c r="A13" s="150"/>
      <c r="B13" s="151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3"/>
      <c r="O13" s="154" t="str">
        <f t="shared" si="0"/>
        <v/>
      </c>
      <c r="P13" s="180"/>
      <c r="Q13" s="155">
        <f t="shared" si="1"/>
        <v>0</v>
      </c>
    </row>
    <row r="14" spans="1:75" ht="15.75" customHeight="1" x14ac:dyDescent="0.3">
      <c r="A14" s="150"/>
      <c r="B14" s="151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3"/>
      <c r="O14" s="154" t="str">
        <f t="shared" si="0"/>
        <v/>
      </c>
      <c r="P14" s="180"/>
      <c r="Q14" s="155">
        <f t="shared" si="1"/>
        <v>0</v>
      </c>
    </row>
    <row r="15" spans="1:75" ht="15.75" customHeight="1" x14ac:dyDescent="0.3">
      <c r="A15" s="150"/>
      <c r="B15" s="151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3"/>
      <c r="O15" s="154" t="str">
        <f t="shared" si="0"/>
        <v/>
      </c>
      <c r="P15" s="180"/>
      <c r="Q15" s="155">
        <f t="shared" si="1"/>
        <v>0</v>
      </c>
      <c r="R15" s="181"/>
    </row>
    <row r="16" spans="1:75" ht="15.75" customHeight="1" x14ac:dyDescent="0.3">
      <c r="A16" s="150"/>
      <c r="B16" s="151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3"/>
      <c r="O16" s="154" t="str">
        <f t="shared" si="0"/>
        <v/>
      </c>
      <c r="P16" s="180"/>
      <c r="Q16" s="155">
        <f t="shared" si="1"/>
        <v>0</v>
      </c>
    </row>
    <row r="17" spans="1:17" ht="15.75" customHeight="1" x14ac:dyDescent="0.3">
      <c r="A17" s="150"/>
      <c r="B17" s="151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4" t="str">
        <f t="shared" si="0"/>
        <v/>
      </c>
      <c r="P17" s="180"/>
      <c r="Q17" s="155">
        <f t="shared" si="1"/>
        <v>0</v>
      </c>
    </row>
    <row r="18" spans="1:17" ht="15.75" customHeight="1" x14ac:dyDescent="0.3">
      <c r="A18" s="150"/>
      <c r="B18" s="151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4" t="str">
        <f t="shared" si="0"/>
        <v/>
      </c>
      <c r="P18" s="180"/>
      <c r="Q18" s="155">
        <f t="shared" si="1"/>
        <v>0</v>
      </c>
    </row>
    <row r="19" spans="1:17" ht="15.75" customHeight="1" x14ac:dyDescent="0.3">
      <c r="A19" s="150"/>
      <c r="B19" s="151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3"/>
      <c r="O19" s="154" t="str">
        <f t="shared" si="0"/>
        <v/>
      </c>
      <c r="P19" s="182"/>
      <c r="Q19" s="155">
        <f t="shared" si="1"/>
        <v>0</v>
      </c>
    </row>
    <row r="20" spans="1:17" ht="15.75" customHeight="1" x14ac:dyDescent="0.3">
      <c r="A20" s="150"/>
      <c r="B20" s="151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  <c r="O20" s="154" t="str">
        <f t="shared" si="0"/>
        <v/>
      </c>
      <c r="P20" s="182"/>
      <c r="Q20" s="155">
        <f t="shared" si="1"/>
        <v>0</v>
      </c>
    </row>
    <row r="21" spans="1:17" ht="15.75" customHeight="1" x14ac:dyDescent="0.3">
      <c r="A21" s="150"/>
      <c r="B21" s="151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4" t="str">
        <f t="shared" si="0"/>
        <v/>
      </c>
      <c r="P21" s="180"/>
      <c r="Q21" s="155">
        <f t="shared" si="1"/>
        <v>0</v>
      </c>
    </row>
    <row r="22" spans="1:17" ht="15.75" customHeight="1" x14ac:dyDescent="0.3">
      <c r="A22" s="150"/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4"/>
      <c r="P22" s="180"/>
      <c r="Q22" s="155">
        <f t="shared" si="1"/>
        <v>0</v>
      </c>
    </row>
    <row r="23" spans="1:17" ht="15.75" customHeight="1" x14ac:dyDescent="0.3">
      <c r="A23" s="150"/>
      <c r="B23" s="15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4"/>
      <c r="P23" s="180"/>
      <c r="Q23" s="155">
        <f t="shared" si="1"/>
        <v>0</v>
      </c>
    </row>
    <row r="24" spans="1:17" ht="15.75" customHeight="1" x14ac:dyDescent="0.3">
      <c r="A24" s="150"/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/>
      <c r="O24" s="154"/>
      <c r="P24" s="182"/>
      <c r="Q24" s="155">
        <f t="shared" si="1"/>
        <v>0</v>
      </c>
    </row>
    <row r="25" spans="1:17" ht="15.75" customHeight="1" x14ac:dyDescent="0.3">
      <c r="A25" s="150"/>
      <c r="B25" s="151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4"/>
      <c r="P25" s="180"/>
      <c r="Q25" s="155">
        <f t="shared" si="1"/>
        <v>0</v>
      </c>
    </row>
    <row r="26" spans="1:17" ht="15.75" customHeight="1" x14ac:dyDescent="0.3">
      <c r="A26" s="150"/>
      <c r="B26" s="151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4"/>
      <c r="P26" s="180"/>
      <c r="Q26" s="155">
        <f t="shared" si="1"/>
        <v>0</v>
      </c>
    </row>
    <row r="27" spans="1:17" ht="15.75" customHeight="1" x14ac:dyDescent="0.3">
      <c r="A27" s="150"/>
      <c r="B27" s="15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4"/>
      <c r="P27" s="182"/>
      <c r="Q27" s="155">
        <f t="shared" si="1"/>
        <v>0</v>
      </c>
    </row>
    <row r="28" spans="1:17" ht="15.75" customHeight="1" x14ac:dyDescent="0.3">
      <c r="A28" s="150"/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3"/>
      <c r="O28" s="154"/>
      <c r="P28" s="180"/>
      <c r="Q28" s="155">
        <f t="shared" si="1"/>
        <v>0</v>
      </c>
    </row>
    <row r="29" spans="1:17" ht="15.75" customHeight="1" x14ac:dyDescent="0.3">
      <c r="A29" s="150"/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154" t="str">
        <f t="shared" ref="O29:O44" si="2">IF(B29="","",SUM(C29:M29)-(N29))</f>
        <v/>
      </c>
      <c r="P29" s="180"/>
      <c r="Q29" s="155">
        <f t="shared" si="1"/>
        <v>0</v>
      </c>
    </row>
    <row r="30" spans="1:17" ht="15.75" customHeight="1" x14ac:dyDescent="0.3">
      <c r="A30" s="150"/>
      <c r="B30" s="151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4" t="str">
        <f t="shared" si="2"/>
        <v/>
      </c>
      <c r="P30" s="180"/>
      <c r="Q30" s="155">
        <f t="shared" si="1"/>
        <v>0</v>
      </c>
    </row>
    <row r="31" spans="1:17" ht="15.75" customHeight="1" x14ac:dyDescent="0.3">
      <c r="A31" s="150"/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  <c r="O31" s="154" t="str">
        <f t="shared" si="2"/>
        <v/>
      </c>
      <c r="P31" s="180"/>
      <c r="Q31" s="155">
        <f t="shared" si="1"/>
        <v>0</v>
      </c>
    </row>
    <row r="32" spans="1:17" ht="15.75" customHeight="1" x14ac:dyDescent="0.3">
      <c r="A32" s="150"/>
      <c r="B32" s="151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4" t="str">
        <f t="shared" si="2"/>
        <v/>
      </c>
      <c r="P32" s="180"/>
      <c r="Q32" s="155">
        <f t="shared" si="1"/>
        <v>0</v>
      </c>
    </row>
    <row r="33" spans="1:17" ht="15.75" customHeight="1" x14ac:dyDescent="0.3">
      <c r="A33" s="150"/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154" t="str">
        <f t="shared" si="2"/>
        <v/>
      </c>
      <c r="P33" s="180"/>
      <c r="Q33" s="155">
        <f t="shared" si="1"/>
        <v>0</v>
      </c>
    </row>
    <row r="34" spans="1:17" ht="15.75" customHeight="1" x14ac:dyDescent="0.3">
      <c r="A34" s="150"/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154" t="str">
        <f t="shared" si="2"/>
        <v/>
      </c>
      <c r="P34" s="180"/>
      <c r="Q34" s="155">
        <f t="shared" si="1"/>
        <v>0</v>
      </c>
    </row>
    <row r="35" spans="1:17" ht="15.75" customHeight="1" x14ac:dyDescent="0.3">
      <c r="A35" s="150"/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154" t="str">
        <f t="shared" si="2"/>
        <v/>
      </c>
      <c r="P35" s="180"/>
      <c r="Q35" s="155">
        <f t="shared" si="1"/>
        <v>0</v>
      </c>
    </row>
    <row r="36" spans="1:17" ht="15.75" customHeight="1" x14ac:dyDescent="0.3">
      <c r="A36" s="150"/>
      <c r="B36" s="151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4" t="str">
        <f t="shared" si="2"/>
        <v/>
      </c>
      <c r="P36" s="180"/>
      <c r="Q36" s="155">
        <f t="shared" si="1"/>
        <v>0</v>
      </c>
    </row>
    <row r="37" spans="1:17" ht="15.75" customHeight="1" x14ac:dyDescent="0.3">
      <c r="A37" s="150"/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154" t="str">
        <f t="shared" si="2"/>
        <v/>
      </c>
      <c r="P37" s="180"/>
      <c r="Q37" s="155">
        <f t="shared" si="1"/>
        <v>0</v>
      </c>
    </row>
    <row r="38" spans="1:17" ht="15.75" customHeight="1" x14ac:dyDescent="0.3">
      <c r="A38" s="150"/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4" t="str">
        <f t="shared" si="2"/>
        <v/>
      </c>
      <c r="P38" s="180"/>
      <c r="Q38" s="155">
        <f t="shared" si="1"/>
        <v>0</v>
      </c>
    </row>
    <row r="39" spans="1:17" ht="15.75" customHeight="1" x14ac:dyDescent="0.3">
      <c r="A39" s="150"/>
      <c r="B39" s="151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4" t="str">
        <f t="shared" si="2"/>
        <v/>
      </c>
      <c r="P39" s="180"/>
      <c r="Q39" s="155">
        <f t="shared" si="1"/>
        <v>0</v>
      </c>
    </row>
    <row r="40" spans="1:17" ht="15.75" customHeight="1" x14ac:dyDescent="0.3">
      <c r="A40" s="150"/>
      <c r="B40" s="151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4" t="str">
        <f t="shared" si="2"/>
        <v/>
      </c>
      <c r="P40" s="180"/>
      <c r="Q40" s="155">
        <f t="shared" si="1"/>
        <v>0</v>
      </c>
    </row>
    <row r="41" spans="1:17" ht="15.75" customHeight="1" x14ac:dyDescent="0.3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3"/>
      <c r="O41" s="154" t="str">
        <f t="shared" si="2"/>
        <v/>
      </c>
      <c r="P41" s="180"/>
      <c r="Q41" s="155">
        <f t="shared" si="1"/>
        <v>0</v>
      </c>
    </row>
    <row r="42" spans="1:17" ht="15.75" customHeight="1" x14ac:dyDescent="0.3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4" t="str">
        <f t="shared" si="2"/>
        <v/>
      </c>
      <c r="P42" s="180"/>
      <c r="Q42" s="155">
        <f t="shared" si="1"/>
        <v>0</v>
      </c>
    </row>
    <row r="43" spans="1:17" ht="15.75" customHeight="1" x14ac:dyDescent="0.3">
      <c r="A43" s="150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4" t="str">
        <f t="shared" si="2"/>
        <v/>
      </c>
      <c r="P43" s="180"/>
      <c r="Q43" s="155">
        <f t="shared" si="1"/>
        <v>0</v>
      </c>
    </row>
    <row r="44" spans="1:17" ht="15.75" customHeight="1" x14ac:dyDescent="0.3">
      <c r="A44" s="150"/>
      <c r="B44" s="151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4" t="str">
        <f t="shared" si="2"/>
        <v/>
      </c>
      <c r="P44" s="180"/>
      <c r="Q44" s="155">
        <f t="shared" si="1"/>
        <v>0</v>
      </c>
    </row>
  </sheetData>
  <mergeCells count="9"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BW44"/>
  <sheetViews>
    <sheetView workbookViewId="0">
      <selection activeCell="T13" sqref="T13"/>
    </sheetView>
  </sheetViews>
  <sheetFormatPr defaultColWidth="9.109375" defaultRowHeight="17.399999999999999" x14ac:dyDescent="0.3"/>
  <cols>
    <col min="1" max="1" width="4.109375" style="54" customWidth="1"/>
    <col min="2" max="2" width="9.5546875" style="156" customWidth="1"/>
    <col min="3" max="14" width="4.6640625" style="54" customWidth="1"/>
    <col min="15" max="15" width="5.44140625" style="47" customWidth="1"/>
    <col min="16" max="16" width="7.88671875" style="157" customWidth="1"/>
    <col min="17" max="17" width="11.109375" style="47" bestFit="1" customWidth="1"/>
    <col min="18" max="18" width="9.109375" style="47"/>
    <col min="19" max="19" width="22.33203125" style="190" bestFit="1" customWidth="1"/>
    <col min="20" max="20" width="9.109375" style="163"/>
    <col min="21" max="16384" width="9.109375" style="47"/>
  </cols>
  <sheetData>
    <row r="1" spans="1:75" x14ac:dyDescent="0.3">
      <c r="N1" s="281" t="s">
        <v>107</v>
      </c>
      <c r="O1" s="282"/>
      <c r="P1" s="183">
        <v>0</v>
      </c>
      <c r="S1" s="188" t="s">
        <v>117</v>
      </c>
      <c r="T1" s="191" t="s">
        <v>118</v>
      </c>
    </row>
    <row r="2" spans="1:75" ht="15.75" customHeight="1" x14ac:dyDescent="0.3">
      <c r="A2" s="283" t="s">
        <v>50</v>
      </c>
      <c r="B2" s="284"/>
      <c r="C2" s="284"/>
      <c r="D2" s="285" t="s">
        <v>177</v>
      </c>
      <c r="E2" s="285"/>
      <c r="F2" s="285"/>
      <c r="G2" s="285"/>
      <c r="H2" s="285"/>
      <c r="I2" s="286"/>
      <c r="J2" s="286"/>
      <c r="K2" s="287"/>
      <c r="N2" s="281" t="s">
        <v>108</v>
      </c>
      <c r="O2" s="282"/>
      <c r="P2" s="183">
        <v>2</v>
      </c>
      <c r="Q2" s="185" t="s">
        <v>110</v>
      </c>
      <c r="R2" s="174"/>
      <c r="S2" s="189" t="s">
        <v>111</v>
      </c>
      <c r="T2" s="192">
        <f>MAX(O5:O36)</f>
        <v>91</v>
      </c>
    </row>
    <row r="3" spans="1:75" ht="15.75" customHeight="1" x14ac:dyDescent="0.25">
      <c r="A3" s="283" t="s">
        <v>0</v>
      </c>
      <c r="B3" s="284"/>
      <c r="C3" s="284"/>
      <c r="D3" s="288" t="s">
        <v>178</v>
      </c>
      <c r="E3" s="288"/>
      <c r="F3" s="289"/>
      <c r="G3" s="290" t="s">
        <v>104</v>
      </c>
      <c r="H3" s="291"/>
      <c r="I3" s="291"/>
      <c r="J3" s="292" t="s">
        <v>245</v>
      </c>
      <c r="K3" s="293"/>
      <c r="L3" s="175"/>
      <c r="M3" s="176"/>
      <c r="N3" s="281" t="s">
        <v>109</v>
      </c>
      <c r="O3" s="282"/>
      <c r="P3" s="184">
        <v>0</v>
      </c>
      <c r="Q3" s="186">
        <f>SUM((P1*4)+(P2*2)+P3)</f>
        <v>4</v>
      </c>
      <c r="R3" s="177"/>
      <c r="S3" s="189" t="s">
        <v>112</v>
      </c>
      <c r="T3" s="192">
        <f>MAX(C5:C36)</f>
        <v>12</v>
      </c>
    </row>
    <row r="4" spans="1:75" s="44" customFormat="1" ht="21" customHeight="1" x14ac:dyDescent="0.2">
      <c r="A4" s="173"/>
      <c r="B4" s="144" t="s">
        <v>1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  <c r="J4" s="145" t="s">
        <v>10</v>
      </c>
      <c r="K4" s="145" t="s">
        <v>11</v>
      </c>
      <c r="L4" s="145" t="s">
        <v>33</v>
      </c>
      <c r="M4" s="145" t="s">
        <v>13</v>
      </c>
      <c r="N4" s="146" t="s">
        <v>14</v>
      </c>
      <c r="O4" s="147" t="s">
        <v>100</v>
      </c>
      <c r="P4" s="148" t="s">
        <v>106</v>
      </c>
      <c r="Q4" s="42" t="s">
        <v>18</v>
      </c>
      <c r="R4" s="178"/>
      <c r="S4" s="189" t="s">
        <v>51</v>
      </c>
      <c r="T4" s="192" t="s">
        <v>297</v>
      </c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</row>
    <row r="5" spans="1:75" ht="15.75" customHeight="1" x14ac:dyDescent="0.3">
      <c r="A5" s="150">
        <v>1</v>
      </c>
      <c r="B5" s="151">
        <v>81</v>
      </c>
      <c r="C5" s="152">
        <v>0</v>
      </c>
      <c r="D5" s="152">
        <v>0</v>
      </c>
      <c r="E5" s="152">
        <v>6</v>
      </c>
      <c r="F5" s="152">
        <v>8</v>
      </c>
      <c r="G5" s="152">
        <v>9</v>
      </c>
      <c r="H5" s="152">
        <v>12</v>
      </c>
      <c r="I5" s="152">
        <v>9</v>
      </c>
      <c r="J5" s="152">
        <v>9</v>
      </c>
      <c r="K5" s="152">
        <v>9</v>
      </c>
      <c r="L5" s="152">
        <v>6</v>
      </c>
      <c r="M5" s="152"/>
      <c r="N5" s="153"/>
      <c r="O5" s="154">
        <f t="shared" ref="O5:O21" si="0">IF(B5="","",SUM(C5:M5)-(N5))</f>
        <v>68</v>
      </c>
      <c r="P5" s="180" t="s">
        <v>102</v>
      </c>
      <c r="Q5" s="155">
        <f t="shared" ref="Q5:Q44" si="1">SUM(C5:E5)</f>
        <v>6</v>
      </c>
      <c r="S5" s="189" t="s">
        <v>113</v>
      </c>
      <c r="T5" s="193" t="s">
        <v>297</v>
      </c>
    </row>
    <row r="6" spans="1:75" ht="15.75" customHeight="1" x14ac:dyDescent="0.3">
      <c r="A6" s="150">
        <v>2</v>
      </c>
      <c r="B6" s="151">
        <v>43</v>
      </c>
      <c r="C6" s="152">
        <v>0</v>
      </c>
      <c r="D6" s="152">
        <v>10</v>
      </c>
      <c r="E6" s="152">
        <v>0</v>
      </c>
      <c r="F6" s="152">
        <v>8</v>
      </c>
      <c r="G6" s="152">
        <v>9</v>
      </c>
      <c r="H6" s="152">
        <v>12</v>
      </c>
      <c r="I6" s="152">
        <v>9</v>
      </c>
      <c r="J6" s="152">
        <v>9</v>
      </c>
      <c r="K6" s="152">
        <v>9</v>
      </c>
      <c r="L6" s="152">
        <v>9</v>
      </c>
      <c r="M6" s="152"/>
      <c r="N6" s="153"/>
      <c r="O6" s="154">
        <f t="shared" si="0"/>
        <v>75</v>
      </c>
      <c r="P6" s="180" t="s">
        <v>102</v>
      </c>
      <c r="Q6" s="155">
        <f t="shared" si="1"/>
        <v>10</v>
      </c>
      <c r="S6" s="189" t="s">
        <v>114</v>
      </c>
      <c r="T6" s="192">
        <v>324</v>
      </c>
    </row>
    <row r="7" spans="1:75" ht="15.75" customHeight="1" x14ac:dyDescent="0.3">
      <c r="A7" s="150">
        <v>3</v>
      </c>
      <c r="B7" s="151">
        <v>42</v>
      </c>
      <c r="C7" s="150">
        <v>12</v>
      </c>
      <c r="D7" s="150">
        <v>9</v>
      </c>
      <c r="E7" s="150">
        <v>0</v>
      </c>
      <c r="F7" s="150">
        <v>9</v>
      </c>
      <c r="G7" s="150">
        <v>9</v>
      </c>
      <c r="H7" s="150">
        <v>15</v>
      </c>
      <c r="I7" s="150">
        <v>9</v>
      </c>
      <c r="J7" s="150">
        <v>9</v>
      </c>
      <c r="K7" s="150">
        <v>9</v>
      </c>
      <c r="L7" s="150">
        <v>9</v>
      </c>
      <c r="M7" s="150"/>
      <c r="N7" s="150"/>
      <c r="O7" s="154">
        <f t="shared" si="0"/>
        <v>90</v>
      </c>
      <c r="P7" s="180" t="s">
        <v>103</v>
      </c>
      <c r="Q7" s="155">
        <f t="shared" si="1"/>
        <v>21</v>
      </c>
      <c r="S7" s="189" t="s">
        <v>115</v>
      </c>
      <c r="T7" s="192" t="s">
        <v>297</v>
      </c>
    </row>
    <row r="8" spans="1:75" ht="15.75" customHeight="1" x14ac:dyDescent="0.3">
      <c r="A8" s="150">
        <v>4</v>
      </c>
      <c r="B8" s="151">
        <v>44</v>
      </c>
      <c r="C8" s="152">
        <v>12</v>
      </c>
      <c r="D8" s="152">
        <v>9</v>
      </c>
      <c r="E8" s="152">
        <v>6</v>
      </c>
      <c r="F8" s="152">
        <v>9</v>
      </c>
      <c r="G8" s="152">
        <v>0</v>
      </c>
      <c r="H8" s="152">
        <v>15</v>
      </c>
      <c r="I8" s="152">
        <v>9</v>
      </c>
      <c r="J8" s="152">
        <v>9</v>
      </c>
      <c r="K8" s="152">
        <v>10</v>
      </c>
      <c r="L8" s="152">
        <v>12</v>
      </c>
      <c r="M8" s="152"/>
      <c r="N8" s="153"/>
      <c r="O8" s="154">
        <f t="shared" si="0"/>
        <v>91</v>
      </c>
      <c r="P8" s="180" t="s">
        <v>103</v>
      </c>
      <c r="Q8" s="155">
        <f t="shared" si="1"/>
        <v>27</v>
      </c>
      <c r="S8" s="189" t="s">
        <v>78</v>
      </c>
      <c r="T8" s="192">
        <v>24</v>
      </c>
    </row>
    <row r="9" spans="1:75" ht="15.75" customHeight="1" x14ac:dyDescent="0.3">
      <c r="A9" s="150">
        <v>5</v>
      </c>
      <c r="B9" s="187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3"/>
      <c r="O9" s="154" t="str">
        <f t="shared" si="0"/>
        <v/>
      </c>
      <c r="P9" s="180"/>
      <c r="Q9" s="155">
        <f t="shared" si="1"/>
        <v>0</v>
      </c>
      <c r="S9" s="189" t="s">
        <v>79</v>
      </c>
      <c r="T9" s="192">
        <v>28</v>
      </c>
    </row>
    <row r="10" spans="1:75" ht="15.75" customHeight="1" x14ac:dyDescent="0.3">
      <c r="A10" s="150">
        <v>6</v>
      </c>
      <c r="B10" s="187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3"/>
      <c r="O10" s="154" t="str">
        <f t="shared" si="0"/>
        <v/>
      </c>
      <c r="P10" s="180"/>
      <c r="Q10" s="155">
        <f t="shared" si="1"/>
        <v>0</v>
      </c>
      <c r="S10" s="189" t="s">
        <v>91</v>
      </c>
      <c r="T10" s="192">
        <v>27</v>
      </c>
    </row>
    <row r="11" spans="1:75" ht="15.75" customHeight="1" x14ac:dyDescent="0.3">
      <c r="A11" s="150">
        <v>7</v>
      </c>
      <c r="B11" s="151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3"/>
      <c r="O11" s="154" t="str">
        <f t="shared" si="0"/>
        <v/>
      </c>
      <c r="P11" s="180"/>
      <c r="Q11" s="155">
        <f t="shared" si="1"/>
        <v>0</v>
      </c>
      <c r="S11" s="189" t="s">
        <v>92</v>
      </c>
      <c r="T11" s="192">
        <v>54</v>
      </c>
    </row>
    <row r="12" spans="1:75" ht="15.75" customHeight="1" x14ac:dyDescent="0.3">
      <c r="A12" s="150">
        <v>8</v>
      </c>
      <c r="B12" s="187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3"/>
      <c r="O12" s="154" t="str">
        <f t="shared" si="0"/>
        <v/>
      </c>
      <c r="P12" s="180"/>
      <c r="Q12" s="155">
        <f t="shared" si="1"/>
        <v>0</v>
      </c>
      <c r="S12" s="189" t="s">
        <v>116</v>
      </c>
      <c r="T12" s="192">
        <v>324</v>
      </c>
    </row>
    <row r="13" spans="1:75" ht="15.75" customHeight="1" x14ac:dyDescent="0.3">
      <c r="A13" s="150">
        <v>9</v>
      </c>
      <c r="B13" s="151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3"/>
      <c r="O13" s="154" t="str">
        <f t="shared" si="0"/>
        <v/>
      </c>
      <c r="P13" s="180"/>
      <c r="Q13" s="155">
        <f t="shared" si="1"/>
        <v>0</v>
      </c>
    </row>
    <row r="14" spans="1:75" ht="15.75" customHeight="1" x14ac:dyDescent="0.3">
      <c r="A14" s="150">
        <v>10</v>
      </c>
      <c r="B14" s="151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3"/>
      <c r="O14" s="154" t="str">
        <f t="shared" si="0"/>
        <v/>
      </c>
      <c r="P14" s="180"/>
      <c r="Q14" s="155">
        <f t="shared" si="1"/>
        <v>0</v>
      </c>
    </row>
    <row r="15" spans="1:75" ht="15.75" customHeight="1" x14ac:dyDescent="0.3">
      <c r="A15" s="150">
        <v>11</v>
      </c>
      <c r="B15" s="151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3"/>
      <c r="O15" s="154" t="str">
        <f t="shared" si="0"/>
        <v/>
      </c>
      <c r="P15" s="180"/>
      <c r="Q15" s="155">
        <f t="shared" si="1"/>
        <v>0</v>
      </c>
      <c r="R15" s="181"/>
    </row>
    <row r="16" spans="1:75" ht="15.75" customHeight="1" x14ac:dyDescent="0.3">
      <c r="A16" s="150">
        <v>12</v>
      </c>
      <c r="B16" s="151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3"/>
      <c r="O16" s="154" t="str">
        <f t="shared" si="0"/>
        <v/>
      </c>
      <c r="P16" s="180"/>
      <c r="Q16" s="155">
        <f t="shared" si="1"/>
        <v>0</v>
      </c>
    </row>
    <row r="17" spans="1:17" ht="15.75" customHeight="1" x14ac:dyDescent="0.3">
      <c r="A17" s="150">
        <v>13</v>
      </c>
      <c r="B17" s="151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4" t="str">
        <f t="shared" si="0"/>
        <v/>
      </c>
      <c r="P17" s="180"/>
      <c r="Q17" s="155">
        <f t="shared" si="1"/>
        <v>0</v>
      </c>
    </row>
    <row r="18" spans="1:17" ht="15.75" customHeight="1" x14ac:dyDescent="0.3">
      <c r="A18" s="150">
        <v>14</v>
      </c>
      <c r="B18" s="151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4" t="str">
        <f t="shared" si="0"/>
        <v/>
      </c>
      <c r="P18" s="180"/>
      <c r="Q18" s="155">
        <f t="shared" si="1"/>
        <v>0</v>
      </c>
    </row>
    <row r="19" spans="1:17" ht="15.75" customHeight="1" x14ac:dyDescent="0.3">
      <c r="A19" s="150">
        <v>15</v>
      </c>
      <c r="B19" s="151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3"/>
      <c r="O19" s="154" t="str">
        <f t="shared" si="0"/>
        <v/>
      </c>
      <c r="P19" s="182"/>
      <c r="Q19" s="155">
        <f t="shared" si="1"/>
        <v>0</v>
      </c>
    </row>
    <row r="20" spans="1:17" ht="15.75" customHeight="1" x14ac:dyDescent="0.3">
      <c r="A20" s="150">
        <v>16</v>
      </c>
      <c r="B20" s="151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  <c r="O20" s="154" t="str">
        <f t="shared" si="0"/>
        <v/>
      </c>
      <c r="P20" s="182"/>
      <c r="Q20" s="155">
        <f t="shared" si="1"/>
        <v>0</v>
      </c>
    </row>
    <row r="21" spans="1:17" ht="15.75" customHeight="1" x14ac:dyDescent="0.3">
      <c r="A21" s="150">
        <v>17</v>
      </c>
      <c r="B21" s="151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4" t="str">
        <f t="shared" si="0"/>
        <v/>
      </c>
      <c r="P21" s="180"/>
      <c r="Q21" s="155">
        <f t="shared" si="1"/>
        <v>0</v>
      </c>
    </row>
    <row r="22" spans="1:17" ht="15.75" customHeight="1" x14ac:dyDescent="0.3">
      <c r="A22" s="150">
        <v>18</v>
      </c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4"/>
      <c r="P22" s="180"/>
      <c r="Q22" s="155">
        <f t="shared" si="1"/>
        <v>0</v>
      </c>
    </row>
    <row r="23" spans="1:17" ht="15.75" customHeight="1" x14ac:dyDescent="0.3">
      <c r="A23" s="150">
        <v>19</v>
      </c>
      <c r="B23" s="15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4"/>
      <c r="P23" s="180"/>
      <c r="Q23" s="155">
        <f t="shared" si="1"/>
        <v>0</v>
      </c>
    </row>
    <row r="24" spans="1:17" ht="15.75" customHeight="1" x14ac:dyDescent="0.3">
      <c r="A24" s="150">
        <v>20</v>
      </c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/>
      <c r="O24" s="154"/>
      <c r="P24" s="182"/>
      <c r="Q24" s="155">
        <f t="shared" si="1"/>
        <v>0</v>
      </c>
    </row>
    <row r="25" spans="1:17" ht="15.75" customHeight="1" x14ac:dyDescent="0.3">
      <c r="A25" s="150">
        <v>21</v>
      </c>
      <c r="B25" s="151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4"/>
      <c r="P25" s="180"/>
      <c r="Q25" s="155">
        <f t="shared" si="1"/>
        <v>0</v>
      </c>
    </row>
    <row r="26" spans="1:17" ht="15.75" customHeight="1" x14ac:dyDescent="0.3">
      <c r="A26" s="150">
        <v>22</v>
      </c>
      <c r="B26" s="151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4"/>
      <c r="P26" s="180"/>
      <c r="Q26" s="155">
        <f t="shared" si="1"/>
        <v>0</v>
      </c>
    </row>
    <row r="27" spans="1:17" ht="15.75" customHeight="1" x14ac:dyDescent="0.3">
      <c r="A27" s="150">
        <v>23</v>
      </c>
      <c r="B27" s="15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4"/>
      <c r="P27" s="182"/>
      <c r="Q27" s="155">
        <f t="shared" si="1"/>
        <v>0</v>
      </c>
    </row>
    <row r="28" spans="1:17" ht="15.75" customHeight="1" x14ac:dyDescent="0.3">
      <c r="A28" s="150">
        <v>24</v>
      </c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3"/>
      <c r="O28" s="154"/>
      <c r="P28" s="180"/>
      <c r="Q28" s="155">
        <f t="shared" si="1"/>
        <v>0</v>
      </c>
    </row>
    <row r="29" spans="1:17" ht="15.75" customHeight="1" x14ac:dyDescent="0.3">
      <c r="A29" s="150">
        <v>25</v>
      </c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154" t="str">
        <f t="shared" ref="O29:O44" si="2">IF(B29="","",SUM(C29:M29)-(N29))</f>
        <v/>
      </c>
      <c r="P29" s="180"/>
      <c r="Q29" s="155">
        <f t="shared" si="1"/>
        <v>0</v>
      </c>
    </row>
    <row r="30" spans="1:17" ht="15.75" customHeight="1" x14ac:dyDescent="0.3">
      <c r="A30" s="150">
        <v>26</v>
      </c>
      <c r="B30" s="151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4" t="str">
        <f t="shared" si="2"/>
        <v/>
      </c>
      <c r="P30" s="180"/>
      <c r="Q30" s="155">
        <f t="shared" si="1"/>
        <v>0</v>
      </c>
    </row>
    <row r="31" spans="1:17" ht="15.75" customHeight="1" x14ac:dyDescent="0.3">
      <c r="A31" s="150">
        <v>27</v>
      </c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  <c r="O31" s="154" t="str">
        <f t="shared" si="2"/>
        <v/>
      </c>
      <c r="P31" s="180"/>
      <c r="Q31" s="155">
        <f t="shared" si="1"/>
        <v>0</v>
      </c>
    </row>
    <row r="32" spans="1:17" ht="15.75" customHeight="1" x14ac:dyDescent="0.3">
      <c r="A32" s="150">
        <v>28</v>
      </c>
      <c r="B32" s="151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4" t="str">
        <f t="shared" si="2"/>
        <v/>
      </c>
      <c r="P32" s="180"/>
      <c r="Q32" s="155">
        <f t="shared" si="1"/>
        <v>0</v>
      </c>
    </row>
    <row r="33" spans="1:17" ht="15.75" customHeight="1" x14ac:dyDescent="0.3">
      <c r="A33" s="150">
        <v>29</v>
      </c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154" t="str">
        <f t="shared" si="2"/>
        <v/>
      </c>
      <c r="P33" s="180"/>
      <c r="Q33" s="155">
        <f t="shared" si="1"/>
        <v>0</v>
      </c>
    </row>
    <row r="34" spans="1:17" ht="15.75" customHeight="1" x14ac:dyDescent="0.3">
      <c r="A34" s="150">
        <v>30</v>
      </c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154" t="str">
        <f t="shared" si="2"/>
        <v/>
      </c>
      <c r="P34" s="180"/>
      <c r="Q34" s="155">
        <f t="shared" si="1"/>
        <v>0</v>
      </c>
    </row>
    <row r="35" spans="1:17" ht="15.75" customHeight="1" x14ac:dyDescent="0.3">
      <c r="A35" s="150">
        <v>31</v>
      </c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154" t="str">
        <f t="shared" si="2"/>
        <v/>
      </c>
      <c r="P35" s="180"/>
      <c r="Q35" s="155">
        <f t="shared" si="1"/>
        <v>0</v>
      </c>
    </row>
    <row r="36" spans="1:17" ht="15.75" customHeight="1" x14ac:dyDescent="0.3">
      <c r="A36" s="150">
        <v>32</v>
      </c>
      <c r="B36" s="151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4" t="str">
        <f t="shared" si="2"/>
        <v/>
      </c>
      <c r="P36" s="180"/>
      <c r="Q36" s="155">
        <f t="shared" si="1"/>
        <v>0</v>
      </c>
    </row>
    <row r="37" spans="1:17" ht="15.75" customHeight="1" x14ac:dyDescent="0.3">
      <c r="A37" s="150"/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154" t="str">
        <f t="shared" si="2"/>
        <v/>
      </c>
      <c r="P37" s="180"/>
      <c r="Q37" s="155">
        <f t="shared" si="1"/>
        <v>0</v>
      </c>
    </row>
    <row r="38" spans="1:17" ht="15.75" customHeight="1" x14ac:dyDescent="0.3">
      <c r="A38" s="150"/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4" t="str">
        <f t="shared" si="2"/>
        <v/>
      </c>
      <c r="P38" s="180"/>
      <c r="Q38" s="155">
        <f t="shared" si="1"/>
        <v>0</v>
      </c>
    </row>
    <row r="39" spans="1:17" ht="15.75" customHeight="1" x14ac:dyDescent="0.3">
      <c r="A39" s="150"/>
      <c r="B39" s="151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4" t="str">
        <f t="shared" si="2"/>
        <v/>
      </c>
      <c r="P39" s="180"/>
      <c r="Q39" s="155">
        <f t="shared" si="1"/>
        <v>0</v>
      </c>
    </row>
    <row r="40" spans="1:17" ht="15.75" customHeight="1" x14ac:dyDescent="0.3">
      <c r="A40" s="150"/>
      <c r="B40" s="151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4" t="str">
        <f t="shared" si="2"/>
        <v/>
      </c>
      <c r="P40" s="180"/>
      <c r="Q40" s="155">
        <f t="shared" si="1"/>
        <v>0</v>
      </c>
    </row>
    <row r="41" spans="1:17" ht="15.75" customHeight="1" x14ac:dyDescent="0.3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3"/>
      <c r="O41" s="154" t="str">
        <f t="shared" si="2"/>
        <v/>
      </c>
      <c r="P41" s="180"/>
      <c r="Q41" s="155">
        <f t="shared" si="1"/>
        <v>0</v>
      </c>
    </row>
    <row r="42" spans="1:17" ht="15.75" customHeight="1" x14ac:dyDescent="0.3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4" t="str">
        <f t="shared" si="2"/>
        <v/>
      </c>
      <c r="P42" s="180"/>
      <c r="Q42" s="155">
        <f t="shared" si="1"/>
        <v>0</v>
      </c>
    </row>
    <row r="43" spans="1:17" ht="15.75" customHeight="1" x14ac:dyDescent="0.3">
      <c r="A43" s="150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4" t="str">
        <f t="shared" si="2"/>
        <v/>
      </c>
      <c r="P43" s="180"/>
      <c r="Q43" s="155">
        <f t="shared" si="1"/>
        <v>0</v>
      </c>
    </row>
    <row r="44" spans="1:17" ht="15.75" customHeight="1" x14ac:dyDescent="0.3">
      <c r="A44" s="150"/>
      <c r="B44" s="151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4" t="str">
        <f t="shared" si="2"/>
        <v/>
      </c>
      <c r="P44" s="180"/>
      <c r="Q44" s="155">
        <f t="shared" si="1"/>
        <v>0</v>
      </c>
    </row>
  </sheetData>
  <mergeCells count="9"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BW44"/>
  <sheetViews>
    <sheetView workbookViewId="0">
      <selection activeCell="T13" sqref="T13"/>
    </sheetView>
  </sheetViews>
  <sheetFormatPr defaultColWidth="9.109375" defaultRowHeight="17.399999999999999" x14ac:dyDescent="0.3"/>
  <cols>
    <col min="1" max="1" width="4.109375" style="54" customWidth="1"/>
    <col min="2" max="2" width="9.5546875" style="156" customWidth="1"/>
    <col min="3" max="14" width="4.6640625" style="54" customWidth="1"/>
    <col min="15" max="15" width="5.44140625" style="47" customWidth="1"/>
    <col min="16" max="16" width="7.88671875" style="157" customWidth="1"/>
    <col min="17" max="17" width="11.109375" style="47" bestFit="1" customWidth="1"/>
    <col min="18" max="18" width="9.109375" style="47"/>
    <col min="19" max="19" width="22.33203125" style="190" bestFit="1" customWidth="1"/>
    <col min="20" max="20" width="9.109375" style="163"/>
    <col min="21" max="16384" width="9.109375" style="47"/>
  </cols>
  <sheetData>
    <row r="1" spans="1:75" x14ac:dyDescent="0.3">
      <c r="N1" s="281" t="s">
        <v>107</v>
      </c>
      <c r="O1" s="282"/>
      <c r="P1" s="183">
        <v>0</v>
      </c>
      <c r="S1" s="188" t="s">
        <v>117</v>
      </c>
      <c r="T1" s="191" t="s">
        <v>118</v>
      </c>
    </row>
    <row r="2" spans="1:75" ht="15.75" customHeight="1" x14ac:dyDescent="0.3">
      <c r="A2" s="283" t="s">
        <v>50</v>
      </c>
      <c r="B2" s="284"/>
      <c r="C2" s="284"/>
      <c r="D2" s="285" t="s">
        <v>222</v>
      </c>
      <c r="E2" s="285"/>
      <c r="F2" s="285"/>
      <c r="G2" s="285"/>
      <c r="H2" s="285"/>
      <c r="I2" s="286"/>
      <c r="J2" s="286"/>
      <c r="K2" s="287"/>
      <c r="N2" s="281" t="s">
        <v>108</v>
      </c>
      <c r="O2" s="282"/>
      <c r="P2" s="183">
        <v>0</v>
      </c>
      <c r="Q2" s="185" t="s">
        <v>110</v>
      </c>
      <c r="R2" s="174"/>
      <c r="S2" s="189" t="s">
        <v>111</v>
      </c>
      <c r="T2" s="192">
        <f>MAX(O5:O36)</f>
        <v>96</v>
      </c>
    </row>
    <row r="3" spans="1:75" ht="15.75" customHeight="1" x14ac:dyDescent="0.25">
      <c r="A3" s="283" t="s">
        <v>0</v>
      </c>
      <c r="B3" s="284"/>
      <c r="C3" s="284"/>
      <c r="D3" s="288" t="s">
        <v>223</v>
      </c>
      <c r="E3" s="288"/>
      <c r="F3" s="289"/>
      <c r="G3" s="290" t="s">
        <v>104</v>
      </c>
      <c r="H3" s="291"/>
      <c r="I3" s="291"/>
      <c r="J3" s="292" t="s">
        <v>245</v>
      </c>
      <c r="K3" s="293"/>
      <c r="L3" s="175"/>
      <c r="M3" s="176"/>
      <c r="N3" s="281" t="s">
        <v>109</v>
      </c>
      <c r="O3" s="282"/>
      <c r="P3" s="184">
        <v>8</v>
      </c>
      <c r="Q3" s="186">
        <f>SUM((P1*4)+(P2*2)+P3)</f>
        <v>8</v>
      </c>
      <c r="R3" s="177"/>
      <c r="S3" s="189" t="s">
        <v>112</v>
      </c>
      <c r="T3" s="192">
        <f>MAX(C5:C36)</f>
        <v>15</v>
      </c>
    </row>
    <row r="4" spans="1:75" s="44" customFormat="1" ht="21" customHeight="1" x14ac:dyDescent="0.2">
      <c r="A4" s="173"/>
      <c r="B4" s="144" t="s">
        <v>1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  <c r="J4" s="145" t="s">
        <v>10</v>
      </c>
      <c r="K4" s="145" t="s">
        <v>11</v>
      </c>
      <c r="L4" s="145" t="s">
        <v>33</v>
      </c>
      <c r="M4" s="145" t="s">
        <v>13</v>
      </c>
      <c r="N4" s="146" t="s">
        <v>14</v>
      </c>
      <c r="O4" s="147" t="s">
        <v>100</v>
      </c>
      <c r="P4" s="148" t="s">
        <v>106</v>
      </c>
      <c r="Q4" s="42" t="s">
        <v>18</v>
      </c>
      <c r="R4" s="178"/>
      <c r="S4" s="189" t="s">
        <v>51</v>
      </c>
      <c r="T4" s="192" t="s">
        <v>297</v>
      </c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</row>
    <row r="5" spans="1:75" ht="15.75" customHeight="1" x14ac:dyDescent="0.3">
      <c r="A5" s="150">
        <v>1</v>
      </c>
      <c r="B5" s="151" t="s">
        <v>224</v>
      </c>
      <c r="C5" s="152">
        <v>0</v>
      </c>
      <c r="D5" s="152">
        <v>12</v>
      </c>
      <c r="E5" s="152">
        <v>0</v>
      </c>
      <c r="F5" s="152">
        <v>9</v>
      </c>
      <c r="G5" s="152">
        <v>0</v>
      </c>
      <c r="H5" s="152">
        <v>12</v>
      </c>
      <c r="I5" s="152">
        <v>9</v>
      </c>
      <c r="J5" s="152">
        <v>9</v>
      </c>
      <c r="K5" s="152">
        <v>9</v>
      </c>
      <c r="L5" s="152">
        <v>9</v>
      </c>
      <c r="M5" s="152"/>
      <c r="N5" s="153"/>
      <c r="O5" s="154">
        <f t="shared" ref="O5:O21" si="0">IF(B5="","",SUM(C5:M5)-(N5))</f>
        <v>69</v>
      </c>
      <c r="P5" s="180" t="s">
        <v>101</v>
      </c>
      <c r="Q5" s="155">
        <f t="shared" ref="Q5:Q44" si="1">SUM(C5:E5)</f>
        <v>12</v>
      </c>
      <c r="S5" s="189" t="s">
        <v>113</v>
      </c>
      <c r="T5" s="193" t="s">
        <v>297</v>
      </c>
    </row>
    <row r="6" spans="1:75" ht="15.75" customHeight="1" x14ac:dyDescent="0.3">
      <c r="A6" s="150">
        <v>2</v>
      </c>
      <c r="B6" s="151" t="s">
        <v>219</v>
      </c>
      <c r="C6" s="152">
        <v>0</v>
      </c>
      <c r="D6" s="152">
        <v>12</v>
      </c>
      <c r="E6" s="152">
        <v>0</v>
      </c>
      <c r="F6" s="152">
        <v>9</v>
      </c>
      <c r="G6" s="152">
        <v>9</v>
      </c>
      <c r="H6" s="152">
        <v>12</v>
      </c>
      <c r="I6" s="152">
        <v>9</v>
      </c>
      <c r="J6" s="152">
        <v>9</v>
      </c>
      <c r="K6" s="152">
        <v>12</v>
      </c>
      <c r="L6" s="152">
        <v>9</v>
      </c>
      <c r="M6" s="152"/>
      <c r="N6" s="153"/>
      <c r="O6" s="154">
        <f t="shared" si="0"/>
        <v>81</v>
      </c>
      <c r="P6" s="180" t="s">
        <v>101</v>
      </c>
      <c r="Q6" s="155">
        <f t="shared" si="1"/>
        <v>12</v>
      </c>
      <c r="S6" s="189" t="s">
        <v>114</v>
      </c>
      <c r="T6" s="192" t="s">
        <v>297</v>
      </c>
    </row>
    <row r="7" spans="1:75" ht="15.75" customHeight="1" x14ac:dyDescent="0.3">
      <c r="A7" s="150">
        <v>3</v>
      </c>
      <c r="B7" s="151" t="s">
        <v>225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4">
        <f t="shared" si="0"/>
        <v>0</v>
      </c>
      <c r="P7" s="180" t="s">
        <v>101</v>
      </c>
      <c r="Q7" s="155">
        <f t="shared" si="1"/>
        <v>0</v>
      </c>
      <c r="S7" s="189" t="s">
        <v>115</v>
      </c>
      <c r="T7" s="192">
        <v>327</v>
      </c>
    </row>
    <row r="8" spans="1:75" ht="15.75" customHeight="1" x14ac:dyDescent="0.3">
      <c r="A8" s="150">
        <v>4</v>
      </c>
      <c r="B8" s="151" t="s">
        <v>226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3"/>
      <c r="O8" s="154">
        <f t="shared" si="0"/>
        <v>0</v>
      </c>
      <c r="P8" s="180" t="s">
        <v>101</v>
      </c>
      <c r="Q8" s="155">
        <f t="shared" si="1"/>
        <v>0</v>
      </c>
      <c r="S8" s="189" t="s">
        <v>78</v>
      </c>
      <c r="T8" s="192">
        <v>27</v>
      </c>
    </row>
    <row r="9" spans="1:75" ht="15.75" customHeight="1" x14ac:dyDescent="0.3">
      <c r="A9" s="150">
        <v>5</v>
      </c>
      <c r="B9" s="187" t="s">
        <v>308</v>
      </c>
      <c r="C9" s="152">
        <v>0</v>
      </c>
      <c r="D9" s="152">
        <v>0</v>
      </c>
      <c r="E9" s="152">
        <v>0</v>
      </c>
      <c r="F9" s="152">
        <v>9</v>
      </c>
      <c r="G9" s="152">
        <v>9</v>
      </c>
      <c r="H9" s="152">
        <v>9</v>
      </c>
      <c r="I9" s="152">
        <v>6</v>
      </c>
      <c r="J9" s="152">
        <v>9</v>
      </c>
      <c r="K9" s="152">
        <v>9</v>
      </c>
      <c r="L9" s="152">
        <v>9</v>
      </c>
      <c r="M9" s="152"/>
      <c r="N9" s="153"/>
      <c r="O9" s="154">
        <f t="shared" si="0"/>
        <v>60</v>
      </c>
      <c r="P9" s="180" t="s">
        <v>101</v>
      </c>
      <c r="Q9" s="155">
        <f t="shared" si="1"/>
        <v>0</v>
      </c>
      <c r="S9" s="189" t="s">
        <v>79</v>
      </c>
      <c r="T9" s="192">
        <v>48</v>
      </c>
    </row>
    <row r="10" spans="1:75" ht="15.75" customHeight="1" x14ac:dyDescent="0.3">
      <c r="A10" s="150">
        <v>6</v>
      </c>
      <c r="B10" s="187" t="s">
        <v>282</v>
      </c>
      <c r="C10" s="152">
        <v>0</v>
      </c>
      <c r="D10" s="152">
        <v>12</v>
      </c>
      <c r="E10" s="152">
        <v>0</v>
      </c>
      <c r="F10" s="152">
        <v>9</v>
      </c>
      <c r="G10" s="152">
        <v>9</v>
      </c>
      <c r="H10" s="152">
        <v>12</v>
      </c>
      <c r="I10" s="152">
        <v>6</v>
      </c>
      <c r="J10" s="152">
        <v>9</v>
      </c>
      <c r="K10" s="152">
        <v>9</v>
      </c>
      <c r="L10" s="152">
        <v>9</v>
      </c>
      <c r="M10" s="152"/>
      <c r="N10" s="153"/>
      <c r="O10" s="154">
        <f t="shared" si="0"/>
        <v>75</v>
      </c>
      <c r="P10" s="180" t="s">
        <v>101</v>
      </c>
      <c r="Q10" s="155">
        <f t="shared" si="1"/>
        <v>12</v>
      </c>
      <c r="S10" s="189" t="s">
        <v>91</v>
      </c>
      <c r="T10" s="192">
        <v>48</v>
      </c>
    </row>
    <row r="11" spans="1:75" ht="15.75" customHeight="1" x14ac:dyDescent="0.3">
      <c r="A11" s="150">
        <v>7</v>
      </c>
      <c r="B11" s="151" t="s">
        <v>238</v>
      </c>
      <c r="C11" s="152">
        <v>12</v>
      </c>
      <c r="D11" s="152">
        <v>12</v>
      </c>
      <c r="E11" s="152">
        <v>0</v>
      </c>
      <c r="F11" s="152">
        <v>9</v>
      </c>
      <c r="G11" s="152">
        <v>12</v>
      </c>
      <c r="H11" s="152">
        <v>12</v>
      </c>
      <c r="I11" s="152">
        <v>9</v>
      </c>
      <c r="J11" s="152">
        <v>9</v>
      </c>
      <c r="K11" s="152">
        <v>9</v>
      </c>
      <c r="L11" s="152">
        <v>12</v>
      </c>
      <c r="M11" s="152"/>
      <c r="N11" s="153"/>
      <c r="O11" s="154">
        <f t="shared" si="0"/>
        <v>96</v>
      </c>
      <c r="P11" s="180" t="s">
        <v>101</v>
      </c>
      <c r="Q11" s="155">
        <f t="shared" si="1"/>
        <v>24</v>
      </c>
      <c r="S11" s="189" t="s">
        <v>92</v>
      </c>
      <c r="T11" s="192">
        <v>39</v>
      </c>
    </row>
    <row r="12" spans="1:75" ht="15.75" customHeight="1" x14ac:dyDescent="0.3">
      <c r="A12" s="150">
        <v>8</v>
      </c>
      <c r="B12" s="187" t="s">
        <v>153</v>
      </c>
      <c r="C12" s="152">
        <v>15</v>
      </c>
      <c r="D12" s="152">
        <v>0</v>
      </c>
      <c r="E12" s="152">
        <v>0</v>
      </c>
      <c r="F12" s="152">
        <v>9</v>
      </c>
      <c r="G12" s="152">
        <v>0</v>
      </c>
      <c r="H12" s="152">
        <v>12</v>
      </c>
      <c r="I12" s="152">
        <v>9</v>
      </c>
      <c r="J12" s="152">
        <v>9</v>
      </c>
      <c r="K12" s="152">
        <v>9</v>
      </c>
      <c r="L12" s="152">
        <v>12</v>
      </c>
      <c r="M12" s="152"/>
      <c r="N12" s="153"/>
      <c r="O12" s="154">
        <f t="shared" si="0"/>
        <v>75</v>
      </c>
      <c r="P12" s="180" t="s">
        <v>101</v>
      </c>
      <c r="Q12" s="155">
        <f t="shared" si="1"/>
        <v>15</v>
      </c>
      <c r="S12" s="189" t="s">
        <v>116</v>
      </c>
      <c r="T12" s="192">
        <v>456</v>
      </c>
    </row>
    <row r="13" spans="1:75" ht="15.75" customHeight="1" x14ac:dyDescent="0.3">
      <c r="A13" s="150">
        <v>9</v>
      </c>
      <c r="B13" s="151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3"/>
      <c r="O13" s="154" t="str">
        <f t="shared" si="0"/>
        <v/>
      </c>
      <c r="P13" s="180"/>
      <c r="Q13" s="155">
        <f t="shared" si="1"/>
        <v>0</v>
      </c>
    </row>
    <row r="14" spans="1:75" ht="15.75" customHeight="1" x14ac:dyDescent="0.3">
      <c r="A14" s="150">
        <v>10</v>
      </c>
      <c r="B14" s="151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3"/>
      <c r="O14" s="154" t="str">
        <f t="shared" si="0"/>
        <v/>
      </c>
      <c r="P14" s="180"/>
      <c r="Q14" s="155">
        <f t="shared" si="1"/>
        <v>0</v>
      </c>
    </row>
    <row r="15" spans="1:75" ht="15.75" customHeight="1" x14ac:dyDescent="0.3">
      <c r="A15" s="150">
        <v>11</v>
      </c>
      <c r="B15" s="151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3"/>
      <c r="O15" s="154" t="str">
        <f t="shared" si="0"/>
        <v/>
      </c>
      <c r="P15" s="180"/>
      <c r="Q15" s="155">
        <f t="shared" si="1"/>
        <v>0</v>
      </c>
      <c r="R15" s="181"/>
    </row>
    <row r="16" spans="1:75" ht="15.75" customHeight="1" x14ac:dyDescent="0.3">
      <c r="A16" s="150">
        <v>12</v>
      </c>
      <c r="B16" s="151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3"/>
      <c r="O16" s="154" t="str">
        <f t="shared" si="0"/>
        <v/>
      </c>
      <c r="P16" s="180"/>
      <c r="Q16" s="155">
        <f t="shared" si="1"/>
        <v>0</v>
      </c>
    </row>
    <row r="17" spans="1:17" ht="15.75" customHeight="1" x14ac:dyDescent="0.3">
      <c r="A17" s="150">
        <v>13</v>
      </c>
      <c r="B17" s="151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4" t="str">
        <f t="shared" si="0"/>
        <v/>
      </c>
      <c r="P17" s="180"/>
      <c r="Q17" s="155">
        <f t="shared" si="1"/>
        <v>0</v>
      </c>
    </row>
    <row r="18" spans="1:17" ht="15.75" customHeight="1" x14ac:dyDescent="0.3">
      <c r="A18" s="150">
        <v>14</v>
      </c>
      <c r="B18" s="151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4" t="str">
        <f t="shared" si="0"/>
        <v/>
      </c>
      <c r="P18" s="180"/>
      <c r="Q18" s="155">
        <f t="shared" si="1"/>
        <v>0</v>
      </c>
    </row>
    <row r="19" spans="1:17" ht="15.75" customHeight="1" x14ac:dyDescent="0.3">
      <c r="A19" s="150">
        <v>15</v>
      </c>
      <c r="B19" s="151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3"/>
      <c r="O19" s="154" t="str">
        <f t="shared" si="0"/>
        <v/>
      </c>
      <c r="P19" s="182"/>
      <c r="Q19" s="155">
        <f t="shared" si="1"/>
        <v>0</v>
      </c>
    </row>
    <row r="20" spans="1:17" ht="15.75" customHeight="1" x14ac:dyDescent="0.3">
      <c r="A20" s="150">
        <v>16</v>
      </c>
      <c r="B20" s="151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  <c r="O20" s="154" t="str">
        <f t="shared" si="0"/>
        <v/>
      </c>
      <c r="P20" s="182"/>
      <c r="Q20" s="155">
        <f t="shared" si="1"/>
        <v>0</v>
      </c>
    </row>
    <row r="21" spans="1:17" ht="15.75" customHeight="1" x14ac:dyDescent="0.3">
      <c r="A21" s="150">
        <v>17</v>
      </c>
      <c r="B21" s="151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4" t="str">
        <f t="shared" si="0"/>
        <v/>
      </c>
      <c r="P21" s="180"/>
      <c r="Q21" s="155">
        <f t="shared" si="1"/>
        <v>0</v>
      </c>
    </row>
    <row r="22" spans="1:17" ht="15.75" customHeight="1" x14ac:dyDescent="0.3">
      <c r="A22" s="150">
        <v>18</v>
      </c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4"/>
      <c r="P22" s="180"/>
      <c r="Q22" s="155">
        <f t="shared" si="1"/>
        <v>0</v>
      </c>
    </row>
    <row r="23" spans="1:17" ht="15.75" customHeight="1" x14ac:dyDescent="0.3">
      <c r="A23" s="150">
        <v>19</v>
      </c>
      <c r="B23" s="15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4"/>
      <c r="P23" s="180"/>
      <c r="Q23" s="155">
        <f t="shared" si="1"/>
        <v>0</v>
      </c>
    </row>
    <row r="24" spans="1:17" ht="15.75" customHeight="1" x14ac:dyDescent="0.3">
      <c r="A24" s="150">
        <v>20</v>
      </c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/>
      <c r="O24" s="154"/>
      <c r="P24" s="182"/>
      <c r="Q24" s="155">
        <f t="shared" si="1"/>
        <v>0</v>
      </c>
    </row>
    <row r="25" spans="1:17" ht="15.75" customHeight="1" x14ac:dyDescent="0.3">
      <c r="A25" s="150">
        <v>21</v>
      </c>
      <c r="B25" s="151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4"/>
      <c r="P25" s="180"/>
      <c r="Q25" s="155">
        <f t="shared" si="1"/>
        <v>0</v>
      </c>
    </row>
    <row r="26" spans="1:17" ht="15.75" customHeight="1" x14ac:dyDescent="0.3">
      <c r="A26" s="150">
        <v>22</v>
      </c>
      <c r="B26" s="151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4"/>
      <c r="P26" s="180"/>
      <c r="Q26" s="155">
        <f t="shared" si="1"/>
        <v>0</v>
      </c>
    </row>
    <row r="27" spans="1:17" ht="15.75" customHeight="1" x14ac:dyDescent="0.3">
      <c r="A27" s="150">
        <v>23</v>
      </c>
      <c r="B27" s="15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4"/>
      <c r="P27" s="182"/>
      <c r="Q27" s="155">
        <f t="shared" si="1"/>
        <v>0</v>
      </c>
    </row>
    <row r="28" spans="1:17" ht="15.75" customHeight="1" x14ac:dyDescent="0.3">
      <c r="A28" s="150">
        <v>24</v>
      </c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3"/>
      <c r="O28" s="154"/>
      <c r="P28" s="180"/>
      <c r="Q28" s="155">
        <f t="shared" si="1"/>
        <v>0</v>
      </c>
    </row>
    <row r="29" spans="1:17" ht="15.75" customHeight="1" x14ac:dyDescent="0.3">
      <c r="A29" s="150">
        <v>25</v>
      </c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154" t="str">
        <f t="shared" ref="O29:O44" si="2">IF(B29="","",SUM(C29:M29)-(N29))</f>
        <v/>
      </c>
      <c r="P29" s="180"/>
      <c r="Q29" s="155">
        <f t="shared" si="1"/>
        <v>0</v>
      </c>
    </row>
    <row r="30" spans="1:17" ht="15.75" customHeight="1" x14ac:dyDescent="0.3">
      <c r="A30" s="150">
        <v>26</v>
      </c>
      <c r="B30" s="151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4" t="str">
        <f t="shared" si="2"/>
        <v/>
      </c>
      <c r="P30" s="180"/>
      <c r="Q30" s="155">
        <f t="shared" si="1"/>
        <v>0</v>
      </c>
    </row>
    <row r="31" spans="1:17" ht="15.75" customHeight="1" x14ac:dyDescent="0.3">
      <c r="A31" s="150">
        <v>27</v>
      </c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  <c r="O31" s="154" t="str">
        <f t="shared" si="2"/>
        <v/>
      </c>
      <c r="P31" s="180"/>
      <c r="Q31" s="155">
        <f t="shared" si="1"/>
        <v>0</v>
      </c>
    </row>
    <row r="32" spans="1:17" ht="15.75" customHeight="1" x14ac:dyDescent="0.3">
      <c r="A32" s="150">
        <v>28</v>
      </c>
      <c r="B32" s="151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4" t="str">
        <f t="shared" si="2"/>
        <v/>
      </c>
      <c r="P32" s="180"/>
      <c r="Q32" s="155">
        <f t="shared" si="1"/>
        <v>0</v>
      </c>
    </row>
    <row r="33" spans="1:17" ht="15.75" customHeight="1" x14ac:dyDescent="0.3">
      <c r="A33" s="150">
        <v>29</v>
      </c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154" t="str">
        <f t="shared" si="2"/>
        <v/>
      </c>
      <c r="P33" s="180"/>
      <c r="Q33" s="155">
        <f t="shared" si="1"/>
        <v>0</v>
      </c>
    </row>
    <row r="34" spans="1:17" ht="15.75" customHeight="1" x14ac:dyDescent="0.3">
      <c r="A34" s="150">
        <v>30</v>
      </c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154" t="str">
        <f t="shared" si="2"/>
        <v/>
      </c>
      <c r="P34" s="180"/>
      <c r="Q34" s="155">
        <f t="shared" si="1"/>
        <v>0</v>
      </c>
    </row>
    <row r="35" spans="1:17" ht="15.75" customHeight="1" x14ac:dyDescent="0.3">
      <c r="A35" s="150">
        <v>31</v>
      </c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154" t="str">
        <f t="shared" si="2"/>
        <v/>
      </c>
      <c r="P35" s="180"/>
      <c r="Q35" s="155">
        <f t="shared" si="1"/>
        <v>0</v>
      </c>
    </row>
    <row r="36" spans="1:17" ht="15.75" customHeight="1" x14ac:dyDescent="0.3">
      <c r="A36" s="150">
        <v>32</v>
      </c>
      <c r="B36" s="151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4" t="str">
        <f t="shared" si="2"/>
        <v/>
      </c>
      <c r="P36" s="180"/>
      <c r="Q36" s="155">
        <f t="shared" si="1"/>
        <v>0</v>
      </c>
    </row>
    <row r="37" spans="1:17" ht="15.75" customHeight="1" x14ac:dyDescent="0.3">
      <c r="A37" s="150"/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154" t="str">
        <f t="shared" si="2"/>
        <v/>
      </c>
      <c r="P37" s="180"/>
      <c r="Q37" s="155">
        <f t="shared" si="1"/>
        <v>0</v>
      </c>
    </row>
    <row r="38" spans="1:17" ht="15.75" customHeight="1" x14ac:dyDescent="0.3">
      <c r="A38" s="150"/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4" t="str">
        <f t="shared" si="2"/>
        <v/>
      </c>
      <c r="P38" s="180"/>
      <c r="Q38" s="155">
        <f t="shared" si="1"/>
        <v>0</v>
      </c>
    </row>
    <row r="39" spans="1:17" ht="15.75" customHeight="1" x14ac:dyDescent="0.3">
      <c r="A39" s="150"/>
      <c r="B39" s="151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4" t="str">
        <f t="shared" si="2"/>
        <v/>
      </c>
      <c r="P39" s="180"/>
      <c r="Q39" s="155">
        <f t="shared" si="1"/>
        <v>0</v>
      </c>
    </row>
    <row r="40" spans="1:17" ht="15.75" customHeight="1" x14ac:dyDescent="0.3">
      <c r="A40" s="150"/>
      <c r="B40" s="151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4" t="str">
        <f t="shared" si="2"/>
        <v/>
      </c>
      <c r="P40" s="180"/>
      <c r="Q40" s="155">
        <f t="shared" si="1"/>
        <v>0</v>
      </c>
    </row>
    <row r="41" spans="1:17" ht="15.75" customHeight="1" x14ac:dyDescent="0.3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3"/>
      <c r="O41" s="154" t="str">
        <f t="shared" si="2"/>
        <v/>
      </c>
      <c r="P41" s="180"/>
      <c r="Q41" s="155">
        <f t="shared" si="1"/>
        <v>0</v>
      </c>
    </row>
    <row r="42" spans="1:17" ht="15.75" customHeight="1" x14ac:dyDescent="0.3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4" t="str">
        <f t="shared" si="2"/>
        <v/>
      </c>
      <c r="P42" s="180"/>
      <c r="Q42" s="155">
        <f t="shared" si="1"/>
        <v>0</v>
      </c>
    </row>
    <row r="43" spans="1:17" ht="15.75" customHeight="1" x14ac:dyDescent="0.3">
      <c r="A43" s="150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4" t="str">
        <f t="shared" si="2"/>
        <v/>
      </c>
      <c r="P43" s="180"/>
      <c r="Q43" s="155">
        <f t="shared" si="1"/>
        <v>0</v>
      </c>
    </row>
    <row r="44" spans="1:17" ht="15.75" customHeight="1" x14ac:dyDescent="0.3">
      <c r="A44" s="150"/>
      <c r="B44" s="151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4" t="str">
        <f t="shared" si="2"/>
        <v/>
      </c>
      <c r="P44" s="180"/>
      <c r="Q44" s="155">
        <f t="shared" si="1"/>
        <v>0</v>
      </c>
    </row>
  </sheetData>
  <mergeCells count="9"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I30"/>
  <sheetViews>
    <sheetView topLeftCell="A4" workbookViewId="0">
      <selection activeCell="C14" sqref="C14"/>
    </sheetView>
  </sheetViews>
  <sheetFormatPr defaultColWidth="9.5546875" defaultRowHeight="13.2" x14ac:dyDescent="0.25"/>
  <cols>
    <col min="1" max="1" width="16.33203125" customWidth="1"/>
    <col min="2" max="2" width="35" bestFit="1" customWidth="1"/>
    <col min="3" max="3" width="11.5546875" customWidth="1"/>
    <col min="4" max="4" width="57.6640625" bestFit="1" customWidth="1"/>
    <col min="5" max="5" width="35" bestFit="1" customWidth="1"/>
    <col min="6" max="8" width="9.6640625" style="22" customWidth="1"/>
  </cols>
  <sheetData>
    <row r="1" spans="1:9" ht="24.6" x14ac:dyDescent="0.4">
      <c r="A1" s="294" t="s">
        <v>55</v>
      </c>
      <c r="B1" s="294"/>
      <c r="C1" s="294"/>
      <c r="D1" s="294"/>
      <c r="E1" s="294"/>
    </row>
    <row r="2" spans="1:9" ht="24.6" x14ac:dyDescent="0.4">
      <c r="A2" s="23"/>
      <c r="B2" s="23"/>
      <c r="D2" s="24" t="s">
        <v>56</v>
      </c>
      <c r="E2" s="23"/>
    </row>
    <row r="3" spans="1:9" ht="20.25" customHeight="1" x14ac:dyDescent="0.3">
      <c r="A3" s="25"/>
    </row>
    <row r="4" spans="1:9" ht="17.399999999999999" x14ac:dyDescent="0.3">
      <c r="A4" s="295" t="s">
        <v>57</v>
      </c>
      <c r="B4" s="295"/>
      <c r="D4" s="296" t="s">
        <v>58</v>
      </c>
      <c r="E4" s="296"/>
    </row>
    <row r="5" spans="1:9" ht="15.6" x14ac:dyDescent="0.3">
      <c r="A5" s="26" t="s">
        <v>39</v>
      </c>
      <c r="B5" s="27" t="s">
        <v>50</v>
      </c>
      <c r="C5" s="28"/>
      <c r="D5" s="29" t="s">
        <v>59</v>
      </c>
      <c r="E5" s="30" t="s">
        <v>60</v>
      </c>
    </row>
    <row r="6" spans="1:9" ht="18" customHeight="1" x14ac:dyDescent="0.25">
      <c r="A6" s="31" t="s">
        <v>61</v>
      </c>
      <c r="B6" s="32" t="s">
        <v>62</v>
      </c>
      <c r="C6" s="33"/>
      <c r="F6"/>
      <c r="I6" s="22"/>
    </row>
    <row r="7" spans="1:9" ht="18" customHeight="1" x14ac:dyDescent="0.3">
      <c r="A7" s="31" t="s">
        <v>63</v>
      </c>
      <c r="B7" s="32" t="s">
        <v>62</v>
      </c>
      <c r="C7" s="33"/>
      <c r="D7" s="297" t="s">
        <v>64</v>
      </c>
      <c r="E7" s="297"/>
    </row>
    <row r="8" spans="1:9" ht="18" customHeight="1" x14ac:dyDescent="0.25">
      <c r="A8" s="31" t="s">
        <v>65</v>
      </c>
      <c r="B8" s="32" t="s">
        <v>62</v>
      </c>
      <c r="C8" s="33"/>
      <c r="D8" s="34" t="s">
        <v>66</v>
      </c>
      <c r="E8" s="34" t="s">
        <v>67</v>
      </c>
    </row>
    <row r="9" spans="1:9" ht="18" customHeight="1" x14ac:dyDescent="0.25">
      <c r="A9" s="31" t="s">
        <v>68</v>
      </c>
      <c r="B9" s="32" t="s">
        <v>69</v>
      </c>
      <c r="C9" s="33"/>
      <c r="D9" s="31" t="s">
        <v>70</v>
      </c>
      <c r="E9" s="31" t="s">
        <v>71</v>
      </c>
    </row>
    <row r="10" spans="1:9" ht="18" customHeight="1" x14ac:dyDescent="0.25">
      <c r="A10" s="31" t="s">
        <v>72</v>
      </c>
      <c r="B10" s="32" t="s">
        <v>69</v>
      </c>
      <c r="C10" s="33"/>
      <c r="D10" s="31" t="s">
        <v>73</v>
      </c>
      <c r="E10" s="31" t="s">
        <v>74</v>
      </c>
    </row>
    <row r="11" spans="1:9" ht="18" customHeight="1" x14ac:dyDescent="0.3">
      <c r="A11" s="35" t="s">
        <v>41</v>
      </c>
      <c r="B11" s="36"/>
      <c r="C11" s="33"/>
      <c r="D11" s="31" t="s">
        <v>75</v>
      </c>
      <c r="E11" s="31" t="s">
        <v>74</v>
      </c>
    </row>
    <row r="12" spans="1:9" ht="18" customHeight="1" x14ac:dyDescent="0.25">
      <c r="A12" s="31" t="s">
        <v>61</v>
      </c>
      <c r="B12" s="32" t="s">
        <v>62</v>
      </c>
      <c r="C12" s="33"/>
      <c r="D12" s="31" t="s">
        <v>76</v>
      </c>
      <c r="E12" s="31" t="s">
        <v>74</v>
      </c>
    </row>
    <row r="13" spans="1:9" ht="18" customHeight="1" x14ac:dyDescent="0.25">
      <c r="A13" s="31" t="s">
        <v>63</v>
      </c>
      <c r="B13" s="32" t="s">
        <v>62</v>
      </c>
      <c r="C13" s="33"/>
      <c r="D13" s="31" t="s">
        <v>77</v>
      </c>
      <c r="E13" s="31" t="s">
        <v>74</v>
      </c>
    </row>
    <row r="14" spans="1:9" ht="18" customHeight="1" x14ac:dyDescent="0.25">
      <c r="A14" s="31" t="s">
        <v>65</v>
      </c>
      <c r="B14" s="32" t="s">
        <v>62</v>
      </c>
      <c r="C14" s="33"/>
      <c r="D14" s="31" t="s">
        <v>78</v>
      </c>
      <c r="E14" s="31" t="s">
        <v>74</v>
      </c>
    </row>
    <row r="15" spans="1:9" ht="18" customHeight="1" x14ac:dyDescent="0.25">
      <c r="A15" s="31" t="s">
        <v>68</v>
      </c>
      <c r="B15" s="32" t="s">
        <v>69</v>
      </c>
      <c r="C15" s="33"/>
      <c r="D15" s="31" t="s">
        <v>79</v>
      </c>
      <c r="E15" s="31" t="s">
        <v>74</v>
      </c>
    </row>
    <row r="16" spans="1:9" ht="18" customHeight="1" x14ac:dyDescent="0.25">
      <c r="A16" s="31" t="s">
        <v>72</v>
      </c>
      <c r="B16" s="32" t="s">
        <v>69</v>
      </c>
      <c r="C16" s="33"/>
      <c r="D16" s="31" t="s">
        <v>80</v>
      </c>
      <c r="E16" s="31" t="s">
        <v>74</v>
      </c>
    </row>
    <row r="17" spans="1:5" ht="18" customHeight="1" x14ac:dyDescent="0.3">
      <c r="A17" s="35" t="s">
        <v>43</v>
      </c>
      <c r="B17" s="36"/>
      <c r="C17" s="33"/>
      <c r="D17" s="37" t="s">
        <v>81</v>
      </c>
      <c r="E17" s="31" t="s">
        <v>74</v>
      </c>
    </row>
    <row r="18" spans="1:5" ht="18" customHeight="1" x14ac:dyDescent="0.25">
      <c r="A18" s="31" t="s">
        <v>61</v>
      </c>
      <c r="B18" s="32" t="s">
        <v>62</v>
      </c>
      <c r="C18" s="38"/>
      <c r="D18" s="31" t="s">
        <v>82</v>
      </c>
      <c r="E18" s="32" t="s">
        <v>62</v>
      </c>
    </row>
    <row r="19" spans="1:5" ht="18" customHeight="1" x14ac:dyDescent="0.25">
      <c r="A19" s="31" t="s">
        <v>63</v>
      </c>
      <c r="B19" s="32" t="s">
        <v>62</v>
      </c>
      <c r="C19" s="38"/>
      <c r="D19" s="31" t="s">
        <v>83</v>
      </c>
      <c r="E19" s="32" t="s">
        <v>84</v>
      </c>
    </row>
    <row r="20" spans="1:5" ht="18" customHeight="1" x14ac:dyDescent="0.25">
      <c r="A20" s="31" t="s">
        <v>65</v>
      </c>
      <c r="B20" s="32" t="s">
        <v>62</v>
      </c>
      <c r="C20" s="38"/>
      <c r="D20" s="31" t="s">
        <v>85</v>
      </c>
      <c r="E20" s="32" t="s">
        <v>86</v>
      </c>
    </row>
    <row r="21" spans="1:5" ht="18" customHeight="1" x14ac:dyDescent="0.25">
      <c r="A21" s="31" t="s">
        <v>68</v>
      </c>
      <c r="B21" s="32" t="s">
        <v>69</v>
      </c>
    </row>
    <row r="22" spans="1:5" ht="18" customHeight="1" x14ac:dyDescent="0.25">
      <c r="A22" s="31" t="s">
        <v>72</v>
      </c>
      <c r="B22" s="32" t="s">
        <v>69</v>
      </c>
      <c r="D22" s="298" t="s">
        <v>87</v>
      </c>
    </row>
    <row r="23" spans="1:5" ht="18" customHeight="1" x14ac:dyDescent="0.25">
      <c r="D23" s="298"/>
    </row>
    <row r="24" spans="1:5" ht="18" customHeight="1" x14ac:dyDescent="0.25">
      <c r="D24" s="298"/>
    </row>
    <row r="25" spans="1:5" ht="15" x14ac:dyDescent="0.25">
      <c r="D25" s="39"/>
    </row>
    <row r="26" spans="1:5" ht="15" x14ac:dyDescent="0.25">
      <c r="D26" s="39"/>
    </row>
    <row r="27" spans="1:5" ht="15" x14ac:dyDescent="0.25">
      <c r="D27" s="39"/>
    </row>
    <row r="28" spans="1:5" ht="15" x14ac:dyDescent="0.25">
      <c r="D28" s="39"/>
    </row>
    <row r="29" spans="1:5" ht="15" x14ac:dyDescent="0.25">
      <c r="D29" s="39"/>
    </row>
    <row r="30" spans="1:5" ht="15" x14ac:dyDescent="0.25">
      <c r="D30" s="39"/>
    </row>
  </sheetData>
  <mergeCells count="5">
    <mergeCell ref="A1:E1"/>
    <mergeCell ref="A4:B4"/>
    <mergeCell ref="D4:E4"/>
    <mergeCell ref="D7:E7"/>
    <mergeCell ref="D22:D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34"/>
  <sheetViews>
    <sheetView tabSelected="1" zoomScaleNormal="100" workbookViewId="0">
      <pane ySplit="2" topLeftCell="A52" activePane="bottomLeft" state="frozen"/>
      <selection pane="bottomLeft" activeCell="C60" sqref="C60"/>
    </sheetView>
  </sheetViews>
  <sheetFormatPr defaultColWidth="9.109375" defaultRowHeight="15.75" customHeight="1" x14ac:dyDescent="0.3"/>
  <cols>
    <col min="1" max="1" width="11.5546875" style="52" bestFit="1" customWidth="1"/>
    <col min="2" max="2" width="7.6640625" style="52" bestFit="1" customWidth="1"/>
    <col min="3" max="3" width="30.88671875" style="163" customWidth="1"/>
    <col min="4" max="4" width="6.88671875" style="198" customWidth="1"/>
    <col min="5" max="5" width="7.33203125" style="166" bestFit="1" customWidth="1"/>
    <col min="6" max="16" width="4.6640625" style="52" customWidth="1"/>
    <col min="17" max="17" width="4.33203125" style="54" customWidth="1"/>
    <col min="18" max="18" width="5.88671875" style="168" customWidth="1"/>
    <col min="19" max="19" width="5.44140625" style="171" customWidth="1"/>
    <col min="20" max="20" width="12.44140625" style="172" bestFit="1" customWidth="1"/>
    <col min="21" max="16384" width="9.109375" style="47"/>
  </cols>
  <sheetData>
    <row r="1" spans="1:20" ht="30" x14ac:dyDescent="0.2">
      <c r="A1" s="263" t="s">
        <v>43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</row>
    <row r="2" spans="1:20" s="44" customFormat="1" ht="15.75" customHeight="1" x14ac:dyDescent="0.25">
      <c r="A2" s="41" t="s">
        <v>96</v>
      </c>
      <c r="B2" s="173" t="s">
        <v>97</v>
      </c>
      <c r="C2" s="161" t="s">
        <v>36</v>
      </c>
      <c r="D2" s="199" t="s">
        <v>0</v>
      </c>
      <c r="E2" s="164" t="s">
        <v>1</v>
      </c>
      <c r="F2" s="158" t="s">
        <v>3</v>
      </c>
      <c r="G2" s="158" t="s">
        <v>4</v>
      </c>
      <c r="H2" s="158" t="s">
        <v>5</v>
      </c>
      <c r="I2" s="158" t="s">
        <v>6</v>
      </c>
      <c r="J2" s="158" t="s">
        <v>7</v>
      </c>
      <c r="K2" s="158" t="s">
        <v>8</v>
      </c>
      <c r="L2" s="158" t="s">
        <v>9</v>
      </c>
      <c r="M2" s="158" t="s">
        <v>10</v>
      </c>
      <c r="N2" s="158" t="s">
        <v>11</v>
      </c>
      <c r="O2" s="158" t="s">
        <v>33</v>
      </c>
      <c r="P2" s="158" t="s">
        <v>13</v>
      </c>
      <c r="Q2" s="146" t="s">
        <v>14</v>
      </c>
      <c r="R2" s="167" t="s">
        <v>99</v>
      </c>
      <c r="S2" s="169" t="s">
        <v>17</v>
      </c>
      <c r="T2" s="106" t="s">
        <v>18</v>
      </c>
    </row>
    <row r="3" spans="1:20" ht="19.5" customHeight="1" x14ac:dyDescent="0.3">
      <c r="A3" s="149">
        <v>84</v>
      </c>
      <c r="B3" s="149">
        <v>20</v>
      </c>
      <c r="C3" s="162" t="s">
        <v>181</v>
      </c>
      <c r="D3" s="160" t="s">
        <v>182</v>
      </c>
      <c r="E3" s="165" t="s">
        <v>244</v>
      </c>
      <c r="F3" s="149">
        <v>21</v>
      </c>
      <c r="G3" s="149">
        <v>15</v>
      </c>
      <c r="H3" s="149">
        <v>9</v>
      </c>
      <c r="I3" s="149">
        <v>9</v>
      </c>
      <c r="J3" s="149">
        <v>12</v>
      </c>
      <c r="K3" s="149">
        <v>15</v>
      </c>
      <c r="L3" s="149">
        <v>9</v>
      </c>
      <c r="M3" s="149">
        <v>9</v>
      </c>
      <c r="N3" s="149">
        <v>9</v>
      </c>
      <c r="O3" s="149">
        <v>9</v>
      </c>
      <c r="P3" s="149">
        <v>6</v>
      </c>
      <c r="Q3" s="150"/>
      <c r="R3" s="167">
        <f t="shared" ref="R3:R34" si="0">IF(E3="","",SUM(F3:P3)-(Q3))</f>
        <v>123</v>
      </c>
      <c r="S3" s="210">
        <v>1</v>
      </c>
      <c r="T3" s="155">
        <f t="shared" ref="T3:T30" si="1">SUM(F3:H3)</f>
        <v>45</v>
      </c>
    </row>
    <row r="4" spans="1:20" ht="19.5" customHeight="1" x14ac:dyDescent="0.3">
      <c r="A4" s="149">
        <v>62</v>
      </c>
      <c r="B4" s="149">
        <v>6</v>
      </c>
      <c r="C4" s="162" t="s">
        <v>131</v>
      </c>
      <c r="D4" s="160" t="s">
        <v>132</v>
      </c>
      <c r="E4" s="165" t="s">
        <v>204</v>
      </c>
      <c r="F4" s="149">
        <v>18</v>
      </c>
      <c r="G4" s="149">
        <v>18</v>
      </c>
      <c r="H4" s="149">
        <v>9</v>
      </c>
      <c r="I4" s="149">
        <v>9</v>
      </c>
      <c r="J4" s="149">
        <v>12</v>
      </c>
      <c r="K4" s="149">
        <v>12</v>
      </c>
      <c r="L4" s="149">
        <v>9</v>
      </c>
      <c r="M4" s="149">
        <v>9</v>
      </c>
      <c r="N4" s="149">
        <v>9</v>
      </c>
      <c r="O4" s="149">
        <v>9</v>
      </c>
      <c r="P4" s="149">
        <v>6</v>
      </c>
      <c r="Q4" s="150"/>
      <c r="R4" s="167">
        <f t="shared" si="0"/>
        <v>120</v>
      </c>
      <c r="S4" s="210">
        <v>2</v>
      </c>
      <c r="T4" s="155">
        <f t="shared" si="1"/>
        <v>45</v>
      </c>
    </row>
    <row r="5" spans="1:20" ht="19.5" customHeight="1" x14ac:dyDescent="0.3">
      <c r="A5" s="149">
        <v>66</v>
      </c>
      <c r="B5" s="149">
        <v>25</v>
      </c>
      <c r="C5" s="162" t="s">
        <v>175</v>
      </c>
      <c r="D5" s="208" t="s">
        <v>176</v>
      </c>
      <c r="E5" s="165" t="s">
        <v>276</v>
      </c>
      <c r="F5" s="149">
        <v>15</v>
      </c>
      <c r="G5" s="149">
        <v>12</v>
      </c>
      <c r="H5" s="149">
        <v>6</v>
      </c>
      <c r="I5" s="149">
        <v>9</v>
      </c>
      <c r="J5" s="149">
        <v>15</v>
      </c>
      <c r="K5" s="149">
        <v>15</v>
      </c>
      <c r="L5" s="149">
        <v>6</v>
      </c>
      <c r="M5" s="149">
        <v>9</v>
      </c>
      <c r="N5" s="149">
        <v>9</v>
      </c>
      <c r="O5" s="149">
        <v>12</v>
      </c>
      <c r="P5" s="149">
        <v>3</v>
      </c>
      <c r="Q5" s="150"/>
      <c r="R5" s="167">
        <f t="shared" si="0"/>
        <v>111</v>
      </c>
      <c r="S5" s="210">
        <v>3</v>
      </c>
      <c r="T5" s="155">
        <f t="shared" si="1"/>
        <v>33</v>
      </c>
    </row>
    <row r="6" spans="1:20" ht="19.5" customHeight="1" x14ac:dyDescent="0.3">
      <c r="A6" s="149">
        <v>122</v>
      </c>
      <c r="B6" s="149">
        <v>24</v>
      </c>
      <c r="C6" s="162" t="s">
        <v>277</v>
      </c>
      <c r="D6" s="208" t="s">
        <v>278</v>
      </c>
      <c r="E6" s="165" t="s">
        <v>276</v>
      </c>
      <c r="F6" s="149">
        <v>21</v>
      </c>
      <c r="G6" s="149">
        <v>0</v>
      </c>
      <c r="H6" s="149">
        <v>9</v>
      </c>
      <c r="I6" s="149">
        <v>9</v>
      </c>
      <c r="J6" s="149">
        <v>12</v>
      </c>
      <c r="K6" s="149">
        <v>15</v>
      </c>
      <c r="L6" s="149">
        <v>9</v>
      </c>
      <c r="M6" s="149">
        <v>9</v>
      </c>
      <c r="N6" s="149">
        <v>9</v>
      </c>
      <c r="O6" s="149">
        <v>12</v>
      </c>
      <c r="P6" s="149">
        <v>3</v>
      </c>
      <c r="Q6" s="150"/>
      <c r="R6" s="167">
        <f t="shared" si="0"/>
        <v>108</v>
      </c>
      <c r="S6" s="211">
        <v>4</v>
      </c>
      <c r="T6" s="155">
        <f t="shared" si="1"/>
        <v>30</v>
      </c>
    </row>
    <row r="7" spans="1:20" ht="19.5" customHeight="1" x14ac:dyDescent="0.3">
      <c r="A7" s="149">
        <v>64</v>
      </c>
      <c r="B7" s="149">
        <v>6</v>
      </c>
      <c r="C7" s="162" t="s">
        <v>131</v>
      </c>
      <c r="D7" s="160" t="s">
        <v>132</v>
      </c>
      <c r="E7" s="165" t="s">
        <v>184</v>
      </c>
      <c r="F7" s="149">
        <v>15</v>
      </c>
      <c r="G7" s="149">
        <v>12</v>
      </c>
      <c r="H7" s="149">
        <v>9</v>
      </c>
      <c r="I7" s="149">
        <v>9</v>
      </c>
      <c r="J7" s="149">
        <v>12</v>
      </c>
      <c r="K7" s="149">
        <v>9</v>
      </c>
      <c r="L7" s="149">
        <v>9</v>
      </c>
      <c r="M7" s="149">
        <v>12</v>
      </c>
      <c r="N7" s="149">
        <v>9</v>
      </c>
      <c r="O7" s="149">
        <v>9</v>
      </c>
      <c r="P7" s="149">
        <v>3</v>
      </c>
      <c r="Q7" s="150"/>
      <c r="R7" s="167">
        <f t="shared" si="0"/>
        <v>108</v>
      </c>
      <c r="S7" s="212" t="s">
        <v>297</v>
      </c>
      <c r="T7" s="155">
        <f t="shared" si="1"/>
        <v>36</v>
      </c>
    </row>
    <row r="8" spans="1:20" ht="19.5" customHeight="1" x14ac:dyDescent="0.3">
      <c r="A8" s="149">
        <v>53</v>
      </c>
      <c r="B8" s="149">
        <v>9</v>
      </c>
      <c r="C8" s="162" t="s">
        <v>151</v>
      </c>
      <c r="D8" s="160" t="s">
        <v>152</v>
      </c>
      <c r="E8" s="165" t="s">
        <v>214</v>
      </c>
      <c r="F8" s="149">
        <v>15</v>
      </c>
      <c r="G8" s="149">
        <v>9</v>
      </c>
      <c r="H8" s="149">
        <v>6</v>
      </c>
      <c r="I8" s="149">
        <v>9</v>
      </c>
      <c r="J8" s="149">
        <v>12</v>
      </c>
      <c r="K8" s="149">
        <v>12</v>
      </c>
      <c r="L8" s="149">
        <v>9</v>
      </c>
      <c r="M8" s="149">
        <v>9</v>
      </c>
      <c r="N8" s="149">
        <v>9</v>
      </c>
      <c r="O8" s="149">
        <v>9</v>
      </c>
      <c r="P8" s="149">
        <v>3</v>
      </c>
      <c r="Q8" s="150"/>
      <c r="R8" s="167">
        <f t="shared" si="0"/>
        <v>102</v>
      </c>
      <c r="S8" s="211">
        <v>5</v>
      </c>
      <c r="T8" s="155">
        <f t="shared" si="1"/>
        <v>30</v>
      </c>
    </row>
    <row r="9" spans="1:20" ht="19.5" customHeight="1" x14ac:dyDescent="0.3">
      <c r="A9" s="149">
        <v>68</v>
      </c>
      <c r="B9" s="149">
        <v>25</v>
      </c>
      <c r="C9" s="162" t="s">
        <v>175</v>
      </c>
      <c r="D9" s="208" t="s">
        <v>176</v>
      </c>
      <c r="E9" s="165" t="s">
        <v>282</v>
      </c>
      <c r="F9" s="149">
        <v>15</v>
      </c>
      <c r="G9" s="149">
        <v>9</v>
      </c>
      <c r="H9" s="149">
        <v>6</v>
      </c>
      <c r="I9" s="149">
        <v>9</v>
      </c>
      <c r="J9" s="149">
        <v>9</v>
      </c>
      <c r="K9" s="149">
        <v>15</v>
      </c>
      <c r="L9" s="149">
        <v>9</v>
      </c>
      <c r="M9" s="149">
        <v>9</v>
      </c>
      <c r="N9" s="149">
        <v>9</v>
      </c>
      <c r="O9" s="149">
        <v>9</v>
      </c>
      <c r="P9" s="149">
        <v>3</v>
      </c>
      <c r="Q9" s="150"/>
      <c r="R9" s="167">
        <f t="shared" si="0"/>
        <v>102</v>
      </c>
      <c r="S9" s="160"/>
      <c r="T9" s="155">
        <f t="shared" si="1"/>
        <v>30</v>
      </c>
    </row>
    <row r="10" spans="1:20" ht="19.5" customHeight="1" x14ac:dyDescent="0.3">
      <c r="A10" s="149">
        <v>93</v>
      </c>
      <c r="B10" s="149">
        <v>2</v>
      </c>
      <c r="C10" s="162" t="s">
        <v>133</v>
      </c>
      <c r="D10" s="160" t="s">
        <v>134</v>
      </c>
      <c r="E10" s="165" t="s">
        <v>187</v>
      </c>
      <c r="F10" s="149">
        <v>12</v>
      </c>
      <c r="G10" s="149">
        <v>12</v>
      </c>
      <c r="H10" s="149">
        <v>6</v>
      </c>
      <c r="I10" s="149">
        <v>9</v>
      </c>
      <c r="J10" s="149">
        <v>9</v>
      </c>
      <c r="K10" s="149">
        <v>15</v>
      </c>
      <c r="L10" s="149">
        <v>6</v>
      </c>
      <c r="M10" s="149">
        <v>9</v>
      </c>
      <c r="N10" s="149">
        <v>9</v>
      </c>
      <c r="O10" s="149">
        <v>12</v>
      </c>
      <c r="P10" s="149">
        <v>3</v>
      </c>
      <c r="Q10" s="150"/>
      <c r="R10" s="167">
        <f t="shared" si="0"/>
        <v>102</v>
      </c>
      <c r="S10" s="160"/>
      <c r="T10" s="155">
        <f t="shared" si="1"/>
        <v>30</v>
      </c>
    </row>
    <row r="11" spans="1:20" ht="19.5" customHeight="1" x14ac:dyDescent="0.3">
      <c r="A11" s="149">
        <v>45</v>
      </c>
      <c r="B11" s="149">
        <v>15</v>
      </c>
      <c r="C11" s="162" t="s">
        <v>217</v>
      </c>
      <c r="D11" s="160" t="s">
        <v>218</v>
      </c>
      <c r="E11" s="165" t="s">
        <v>232</v>
      </c>
      <c r="F11" s="159">
        <v>0</v>
      </c>
      <c r="G11" s="159">
        <v>12</v>
      </c>
      <c r="H11" s="159">
        <v>9</v>
      </c>
      <c r="I11" s="159">
        <v>9</v>
      </c>
      <c r="J11" s="159">
        <v>12</v>
      </c>
      <c r="K11" s="159">
        <v>18</v>
      </c>
      <c r="L11" s="159">
        <v>12</v>
      </c>
      <c r="M11" s="159">
        <v>9</v>
      </c>
      <c r="N11" s="159">
        <v>9</v>
      </c>
      <c r="O11" s="159">
        <v>12</v>
      </c>
      <c r="P11" s="159"/>
      <c r="Q11" s="153"/>
      <c r="R11" s="167">
        <f t="shared" si="0"/>
        <v>102</v>
      </c>
      <c r="S11" s="160"/>
      <c r="T11" s="155">
        <f t="shared" si="1"/>
        <v>21</v>
      </c>
    </row>
    <row r="12" spans="1:20" ht="19.5" customHeight="1" x14ac:dyDescent="0.3">
      <c r="A12" s="149">
        <v>77</v>
      </c>
      <c r="B12" s="149">
        <v>4</v>
      </c>
      <c r="C12" s="162" t="s">
        <v>121</v>
      </c>
      <c r="D12" s="160" t="s">
        <v>122</v>
      </c>
      <c r="E12" s="165" t="s">
        <v>197</v>
      </c>
      <c r="F12" s="149">
        <v>0</v>
      </c>
      <c r="G12" s="149">
        <v>15</v>
      </c>
      <c r="H12" s="149">
        <v>9</v>
      </c>
      <c r="I12" s="149">
        <v>9</v>
      </c>
      <c r="J12" s="149">
        <v>15</v>
      </c>
      <c r="K12" s="149">
        <v>12</v>
      </c>
      <c r="L12" s="149">
        <v>9</v>
      </c>
      <c r="M12" s="149">
        <v>9</v>
      </c>
      <c r="N12" s="149">
        <v>12</v>
      </c>
      <c r="O12" s="149">
        <v>9</v>
      </c>
      <c r="P12" s="149"/>
      <c r="Q12" s="150"/>
      <c r="R12" s="167">
        <f t="shared" si="0"/>
        <v>99</v>
      </c>
      <c r="S12" s="160"/>
      <c r="T12" s="155">
        <f t="shared" si="1"/>
        <v>24</v>
      </c>
    </row>
    <row r="13" spans="1:20" ht="19.5" customHeight="1" x14ac:dyDescent="0.3">
      <c r="A13" s="149">
        <v>78</v>
      </c>
      <c r="B13" s="149">
        <v>4</v>
      </c>
      <c r="C13" s="162" t="s">
        <v>121</v>
      </c>
      <c r="D13" s="160" t="s">
        <v>122</v>
      </c>
      <c r="E13" s="165" t="s">
        <v>198</v>
      </c>
      <c r="F13" s="149">
        <v>0</v>
      </c>
      <c r="G13" s="149">
        <v>15</v>
      </c>
      <c r="H13" s="149">
        <v>9</v>
      </c>
      <c r="I13" s="149">
        <v>9</v>
      </c>
      <c r="J13" s="149">
        <v>15</v>
      </c>
      <c r="K13" s="149">
        <v>12</v>
      </c>
      <c r="L13" s="149">
        <v>9</v>
      </c>
      <c r="M13" s="149">
        <v>9</v>
      </c>
      <c r="N13" s="149">
        <v>9</v>
      </c>
      <c r="O13" s="149">
        <v>12</v>
      </c>
      <c r="P13" s="149"/>
      <c r="Q13" s="150"/>
      <c r="R13" s="167">
        <f t="shared" si="0"/>
        <v>99</v>
      </c>
      <c r="S13" s="160"/>
      <c r="T13" s="155">
        <f t="shared" si="1"/>
        <v>24</v>
      </c>
    </row>
    <row r="14" spans="1:20" ht="19.5" customHeight="1" x14ac:dyDescent="0.3">
      <c r="A14" s="149">
        <v>48</v>
      </c>
      <c r="B14" s="149">
        <v>15</v>
      </c>
      <c r="C14" s="162" t="s">
        <v>217</v>
      </c>
      <c r="D14" s="160" t="s">
        <v>218</v>
      </c>
      <c r="E14" s="165" t="s">
        <v>233</v>
      </c>
      <c r="F14" s="149">
        <v>0</v>
      </c>
      <c r="G14" s="149">
        <v>12</v>
      </c>
      <c r="H14" s="149">
        <v>9</v>
      </c>
      <c r="I14" s="149">
        <v>9</v>
      </c>
      <c r="J14" s="149">
        <v>12</v>
      </c>
      <c r="K14" s="149">
        <v>18</v>
      </c>
      <c r="L14" s="149">
        <v>9</v>
      </c>
      <c r="M14" s="149">
        <v>9</v>
      </c>
      <c r="N14" s="149">
        <v>9</v>
      </c>
      <c r="O14" s="149">
        <v>12</v>
      </c>
      <c r="P14" s="149"/>
      <c r="Q14" s="150"/>
      <c r="R14" s="167">
        <f t="shared" si="0"/>
        <v>99</v>
      </c>
      <c r="S14" s="160"/>
      <c r="T14" s="155">
        <f t="shared" si="1"/>
        <v>21</v>
      </c>
    </row>
    <row r="15" spans="1:20" ht="19.5" customHeight="1" x14ac:dyDescent="0.3">
      <c r="A15" s="149">
        <v>123</v>
      </c>
      <c r="B15" s="149">
        <v>24</v>
      </c>
      <c r="C15" s="162" t="s">
        <v>277</v>
      </c>
      <c r="D15" s="208" t="s">
        <v>278</v>
      </c>
      <c r="E15" s="165" t="s">
        <v>279</v>
      </c>
      <c r="F15" s="149">
        <v>21</v>
      </c>
      <c r="G15" s="149">
        <v>0</v>
      </c>
      <c r="H15" s="149">
        <v>0</v>
      </c>
      <c r="I15" s="149">
        <v>9</v>
      </c>
      <c r="J15" s="149">
        <v>12</v>
      </c>
      <c r="K15" s="149">
        <v>15</v>
      </c>
      <c r="L15" s="149">
        <v>9</v>
      </c>
      <c r="M15" s="149">
        <v>9</v>
      </c>
      <c r="N15" s="149">
        <v>9</v>
      </c>
      <c r="O15" s="149">
        <v>12</v>
      </c>
      <c r="P15" s="149"/>
      <c r="Q15" s="150"/>
      <c r="R15" s="167">
        <f t="shared" si="0"/>
        <v>96</v>
      </c>
      <c r="S15" s="160"/>
      <c r="T15" s="155">
        <f t="shared" si="1"/>
        <v>21</v>
      </c>
    </row>
    <row r="16" spans="1:20" ht="19.5" customHeight="1" x14ac:dyDescent="0.3">
      <c r="A16" s="149">
        <v>128</v>
      </c>
      <c r="B16" s="149">
        <v>31</v>
      </c>
      <c r="C16" s="162" t="s">
        <v>271</v>
      </c>
      <c r="D16" s="208" t="s">
        <v>265</v>
      </c>
      <c r="E16" s="165" t="s">
        <v>240</v>
      </c>
      <c r="F16" s="149">
        <v>18</v>
      </c>
      <c r="G16" s="149">
        <v>12</v>
      </c>
      <c r="H16" s="149">
        <v>6</v>
      </c>
      <c r="I16" s="149">
        <v>9</v>
      </c>
      <c r="J16" s="149">
        <v>0</v>
      </c>
      <c r="K16" s="149">
        <v>12</v>
      </c>
      <c r="L16" s="149">
        <v>9</v>
      </c>
      <c r="M16" s="149">
        <v>9</v>
      </c>
      <c r="N16" s="149">
        <v>9</v>
      </c>
      <c r="O16" s="149">
        <v>12</v>
      </c>
      <c r="P16" s="149"/>
      <c r="Q16" s="150"/>
      <c r="R16" s="167">
        <f t="shared" si="0"/>
        <v>96</v>
      </c>
      <c r="S16" s="160"/>
      <c r="T16" s="155">
        <f t="shared" si="1"/>
        <v>36</v>
      </c>
    </row>
    <row r="17" spans="1:20" ht="19.5" customHeight="1" x14ac:dyDescent="0.3">
      <c r="A17" s="149">
        <v>103</v>
      </c>
      <c r="B17" s="149">
        <v>33</v>
      </c>
      <c r="C17" s="162" t="s">
        <v>222</v>
      </c>
      <c r="D17" s="160" t="s">
        <v>223</v>
      </c>
      <c r="E17" s="165" t="s">
        <v>238</v>
      </c>
      <c r="F17" s="159">
        <v>12</v>
      </c>
      <c r="G17" s="159">
        <v>12</v>
      </c>
      <c r="H17" s="159">
        <v>0</v>
      </c>
      <c r="I17" s="159">
        <v>9</v>
      </c>
      <c r="J17" s="159">
        <v>12</v>
      </c>
      <c r="K17" s="159">
        <v>12</v>
      </c>
      <c r="L17" s="159">
        <v>9</v>
      </c>
      <c r="M17" s="159">
        <v>9</v>
      </c>
      <c r="N17" s="159">
        <v>9</v>
      </c>
      <c r="O17" s="159">
        <v>12</v>
      </c>
      <c r="P17" s="159"/>
      <c r="Q17" s="153"/>
      <c r="R17" s="167">
        <f t="shared" si="0"/>
        <v>96</v>
      </c>
      <c r="S17" s="160"/>
      <c r="T17" s="155">
        <f t="shared" si="1"/>
        <v>24</v>
      </c>
    </row>
    <row r="18" spans="1:20" ht="19.5" customHeight="1" x14ac:dyDescent="0.3">
      <c r="A18" s="149">
        <v>49</v>
      </c>
      <c r="B18" s="149">
        <v>17</v>
      </c>
      <c r="C18" s="162" t="s">
        <v>217</v>
      </c>
      <c r="D18" s="160" t="s">
        <v>218</v>
      </c>
      <c r="E18" s="165" t="s">
        <v>236</v>
      </c>
      <c r="F18" s="149">
        <v>0</v>
      </c>
      <c r="G18" s="149">
        <v>15</v>
      </c>
      <c r="H18" s="149">
        <v>6</v>
      </c>
      <c r="I18" s="149">
        <v>9</v>
      </c>
      <c r="J18" s="149">
        <v>15</v>
      </c>
      <c r="K18" s="149">
        <v>15</v>
      </c>
      <c r="L18" s="149">
        <v>9</v>
      </c>
      <c r="M18" s="149">
        <v>9</v>
      </c>
      <c r="N18" s="149">
        <v>9</v>
      </c>
      <c r="O18" s="149">
        <v>9</v>
      </c>
      <c r="P18" s="149"/>
      <c r="Q18" s="150"/>
      <c r="R18" s="167">
        <f t="shared" si="0"/>
        <v>96</v>
      </c>
      <c r="S18" s="160"/>
      <c r="T18" s="155">
        <f t="shared" si="1"/>
        <v>21</v>
      </c>
    </row>
    <row r="19" spans="1:20" ht="19.5" customHeight="1" x14ac:dyDescent="0.3">
      <c r="A19" s="149">
        <v>127</v>
      </c>
      <c r="B19" s="149">
        <v>31</v>
      </c>
      <c r="C19" s="162" t="s">
        <v>271</v>
      </c>
      <c r="D19" s="208" t="s">
        <v>265</v>
      </c>
      <c r="E19" s="165" t="s">
        <v>295</v>
      </c>
      <c r="F19" s="149">
        <v>21</v>
      </c>
      <c r="G19" s="149">
        <v>12</v>
      </c>
      <c r="H19" s="149">
        <v>0</v>
      </c>
      <c r="I19" s="149">
        <v>9</v>
      </c>
      <c r="J19" s="149">
        <v>0</v>
      </c>
      <c r="K19" s="149">
        <v>12</v>
      </c>
      <c r="L19" s="149">
        <v>9</v>
      </c>
      <c r="M19" s="149">
        <v>9</v>
      </c>
      <c r="N19" s="149">
        <v>9</v>
      </c>
      <c r="O19" s="149">
        <v>12</v>
      </c>
      <c r="P19" s="149"/>
      <c r="Q19" s="150"/>
      <c r="R19" s="167">
        <f t="shared" si="0"/>
        <v>93</v>
      </c>
      <c r="S19" s="160"/>
      <c r="T19" s="155">
        <f t="shared" si="1"/>
        <v>33</v>
      </c>
    </row>
    <row r="20" spans="1:20" ht="19.5" customHeight="1" x14ac:dyDescent="0.3">
      <c r="A20" s="149">
        <v>124</v>
      </c>
      <c r="B20" s="149">
        <v>24</v>
      </c>
      <c r="C20" s="162" t="s">
        <v>277</v>
      </c>
      <c r="D20" s="208" t="s">
        <v>278</v>
      </c>
      <c r="E20" s="165" t="s">
        <v>186</v>
      </c>
      <c r="F20" s="149">
        <v>21</v>
      </c>
      <c r="G20" s="149">
        <v>0</v>
      </c>
      <c r="H20" s="149">
        <v>0</v>
      </c>
      <c r="I20" s="149">
        <v>9</v>
      </c>
      <c r="J20" s="149">
        <v>12</v>
      </c>
      <c r="K20" s="149">
        <v>15</v>
      </c>
      <c r="L20" s="149">
        <v>9</v>
      </c>
      <c r="M20" s="149">
        <v>9</v>
      </c>
      <c r="N20" s="149">
        <v>9</v>
      </c>
      <c r="O20" s="149">
        <v>9</v>
      </c>
      <c r="P20" s="149"/>
      <c r="Q20" s="150"/>
      <c r="R20" s="167">
        <f t="shared" si="0"/>
        <v>93</v>
      </c>
      <c r="S20" s="160"/>
      <c r="T20" s="155">
        <f t="shared" si="1"/>
        <v>21</v>
      </c>
    </row>
    <row r="21" spans="1:20" ht="19.5" customHeight="1" x14ac:dyDescent="0.3">
      <c r="A21" s="149">
        <v>61</v>
      </c>
      <c r="B21" s="149">
        <v>6</v>
      </c>
      <c r="C21" s="162" t="s">
        <v>131</v>
      </c>
      <c r="D21" s="160" t="s">
        <v>132</v>
      </c>
      <c r="E21" s="165" t="s">
        <v>203</v>
      </c>
      <c r="F21" s="149">
        <v>15</v>
      </c>
      <c r="G21" s="149">
        <v>12</v>
      </c>
      <c r="H21" s="149">
        <v>6</v>
      </c>
      <c r="I21" s="149">
        <v>9</v>
      </c>
      <c r="J21" s="149">
        <v>0</v>
      </c>
      <c r="K21" s="149">
        <v>12</v>
      </c>
      <c r="L21" s="149">
        <v>9</v>
      </c>
      <c r="M21" s="149">
        <v>9</v>
      </c>
      <c r="N21" s="149">
        <v>9</v>
      </c>
      <c r="O21" s="149">
        <v>12</v>
      </c>
      <c r="P21" s="149"/>
      <c r="Q21" s="150"/>
      <c r="R21" s="167">
        <f t="shared" si="0"/>
        <v>93</v>
      </c>
      <c r="S21" s="160"/>
      <c r="T21" s="155">
        <f t="shared" si="1"/>
        <v>33</v>
      </c>
    </row>
    <row r="22" spans="1:20" ht="19.5" customHeight="1" x14ac:dyDescent="0.3">
      <c r="A22" s="149">
        <v>67</v>
      </c>
      <c r="B22" s="149">
        <v>25</v>
      </c>
      <c r="C22" s="162" t="s">
        <v>175</v>
      </c>
      <c r="D22" s="208" t="s">
        <v>176</v>
      </c>
      <c r="E22" s="165" t="s">
        <v>281</v>
      </c>
      <c r="F22" s="149">
        <v>15</v>
      </c>
      <c r="G22" s="149">
        <v>9</v>
      </c>
      <c r="H22" s="149">
        <v>0</v>
      </c>
      <c r="I22" s="149">
        <v>9</v>
      </c>
      <c r="J22" s="149">
        <v>9</v>
      </c>
      <c r="K22" s="149">
        <v>15</v>
      </c>
      <c r="L22" s="149">
        <v>6</v>
      </c>
      <c r="M22" s="149">
        <v>9</v>
      </c>
      <c r="N22" s="149">
        <v>12</v>
      </c>
      <c r="O22" s="149">
        <v>9</v>
      </c>
      <c r="P22" s="149"/>
      <c r="Q22" s="150"/>
      <c r="R22" s="167">
        <f t="shared" si="0"/>
        <v>93</v>
      </c>
      <c r="S22" s="160"/>
      <c r="T22" s="155">
        <f t="shared" si="1"/>
        <v>24</v>
      </c>
    </row>
    <row r="23" spans="1:20" ht="19.5" customHeight="1" x14ac:dyDescent="0.3">
      <c r="A23" s="149">
        <v>32</v>
      </c>
      <c r="B23" s="149">
        <v>21</v>
      </c>
      <c r="C23" s="162" t="s">
        <v>145</v>
      </c>
      <c r="D23" s="160" t="s">
        <v>146</v>
      </c>
      <c r="E23" s="165" t="s">
        <v>212</v>
      </c>
      <c r="F23" s="149">
        <v>15</v>
      </c>
      <c r="G23" s="149">
        <v>9</v>
      </c>
      <c r="H23" s="149">
        <v>6</v>
      </c>
      <c r="I23" s="149">
        <v>12</v>
      </c>
      <c r="J23" s="149">
        <v>0</v>
      </c>
      <c r="K23" s="149">
        <v>15</v>
      </c>
      <c r="L23" s="149">
        <v>9</v>
      </c>
      <c r="M23" s="149">
        <v>9</v>
      </c>
      <c r="N23" s="149">
        <v>9</v>
      </c>
      <c r="O23" s="149">
        <v>9</v>
      </c>
      <c r="P23" s="149"/>
      <c r="Q23" s="150"/>
      <c r="R23" s="167">
        <f t="shared" si="0"/>
        <v>93</v>
      </c>
      <c r="S23" s="160"/>
      <c r="T23" s="155">
        <f t="shared" si="1"/>
        <v>30</v>
      </c>
    </row>
    <row r="24" spans="1:20" ht="19.5" customHeight="1" x14ac:dyDescent="0.3">
      <c r="A24" s="149">
        <v>34</v>
      </c>
      <c r="B24" s="149">
        <v>27</v>
      </c>
      <c r="C24" s="162" t="s">
        <v>149</v>
      </c>
      <c r="D24" s="208" t="s">
        <v>284</v>
      </c>
      <c r="E24" s="165" t="s">
        <v>285</v>
      </c>
      <c r="F24" s="149">
        <v>15</v>
      </c>
      <c r="G24" s="149">
        <v>0</v>
      </c>
      <c r="H24" s="149">
        <v>9</v>
      </c>
      <c r="I24" s="149">
        <v>9</v>
      </c>
      <c r="J24" s="149">
        <v>15</v>
      </c>
      <c r="K24" s="149">
        <v>12</v>
      </c>
      <c r="L24" s="149">
        <v>9</v>
      </c>
      <c r="M24" s="149">
        <v>9</v>
      </c>
      <c r="N24" s="149">
        <v>9</v>
      </c>
      <c r="O24" s="149">
        <v>6</v>
      </c>
      <c r="P24" s="149"/>
      <c r="Q24" s="150"/>
      <c r="R24" s="167">
        <f t="shared" si="0"/>
        <v>93</v>
      </c>
      <c r="S24" s="160"/>
      <c r="T24" s="155">
        <f t="shared" si="1"/>
        <v>24</v>
      </c>
    </row>
    <row r="25" spans="1:20" ht="19.5" customHeight="1" x14ac:dyDescent="0.3">
      <c r="A25" s="149">
        <v>54</v>
      </c>
      <c r="B25" s="149">
        <v>9</v>
      </c>
      <c r="C25" s="162" t="s">
        <v>151</v>
      </c>
      <c r="D25" s="160" t="s">
        <v>152</v>
      </c>
      <c r="E25" s="165" t="s">
        <v>208</v>
      </c>
      <c r="F25" s="149">
        <v>12</v>
      </c>
      <c r="G25" s="149">
        <v>0</v>
      </c>
      <c r="H25" s="149">
        <v>9</v>
      </c>
      <c r="I25" s="149">
        <v>9</v>
      </c>
      <c r="J25" s="149">
        <v>12</v>
      </c>
      <c r="K25" s="149">
        <v>12</v>
      </c>
      <c r="L25" s="149">
        <v>9</v>
      </c>
      <c r="M25" s="149">
        <v>9</v>
      </c>
      <c r="N25" s="149">
        <v>9</v>
      </c>
      <c r="O25" s="149">
        <v>12</v>
      </c>
      <c r="P25" s="149"/>
      <c r="Q25" s="150"/>
      <c r="R25" s="167">
        <f t="shared" si="0"/>
        <v>93</v>
      </c>
      <c r="S25" s="160"/>
      <c r="T25" s="155">
        <f t="shared" si="1"/>
        <v>21</v>
      </c>
    </row>
    <row r="26" spans="1:20" ht="19.5" customHeight="1" x14ac:dyDescent="0.3">
      <c r="A26" s="149">
        <v>80</v>
      </c>
      <c r="B26" s="149">
        <v>4</v>
      </c>
      <c r="C26" s="162" t="s">
        <v>121</v>
      </c>
      <c r="D26" s="160" t="s">
        <v>122</v>
      </c>
      <c r="E26" s="165" t="s">
        <v>199</v>
      </c>
      <c r="F26" s="149">
        <v>0</v>
      </c>
      <c r="G26" s="149">
        <v>12</v>
      </c>
      <c r="H26" s="149">
        <v>9</v>
      </c>
      <c r="I26" s="149">
        <v>9</v>
      </c>
      <c r="J26" s="149">
        <v>12</v>
      </c>
      <c r="K26" s="149">
        <v>12</v>
      </c>
      <c r="L26" s="149">
        <v>9</v>
      </c>
      <c r="M26" s="149">
        <v>9</v>
      </c>
      <c r="N26" s="149">
        <v>12</v>
      </c>
      <c r="O26" s="149">
        <v>9</v>
      </c>
      <c r="P26" s="149"/>
      <c r="Q26" s="150"/>
      <c r="R26" s="167">
        <f t="shared" si="0"/>
        <v>93</v>
      </c>
      <c r="S26" s="160"/>
      <c r="T26" s="155">
        <f t="shared" si="1"/>
        <v>21</v>
      </c>
    </row>
    <row r="27" spans="1:20" ht="19.5" customHeight="1" x14ac:dyDescent="0.3">
      <c r="A27" s="149">
        <v>126</v>
      </c>
      <c r="B27" s="149">
        <v>31</v>
      </c>
      <c r="C27" s="162" t="s">
        <v>271</v>
      </c>
      <c r="D27" s="208" t="s">
        <v>265</v>
      </c>
      <c r="E27" s="165" t="s">
        <v>200</v>
      </c>
      <c r="F27" s="149">
        <v>21</v>
      </c>
      <c r="G27" s="149">
        <v>12</v>
      </c>
      <c r="H27" s="149">
        <v>0</v>
      </c>
      <c r="I27" s="149">
        <v>9</v>
      </c>
      <c r="J27" s="149">
        <v>0</v>
      </c>
      <c r="K27" s="149">
        <v>12</v>
      </c>
      <c r="L27" s="149">
        <v>9</v>
      </c>
      <c r="M27" s="149">
        <v>9</v>
      </c>
      <c r="N27" s="149">
        <v>9</v>
      </c>
      <c r="O27" s="149">
        <v>9</v>
      </c>
      <c r="P27" s="149"/>
      <c r="Q27" s="150"/>
      <c r="R27" s="167">
        <f t="shared" si="0"/>
        <v>90</v>
      </c>
      <c r="S27" s="160"/>
      <c r="T27" s="155">
        <f t="shared" si="1"/>
        <v>33</v>
      </c>
    </row>
    <row r="28" spans="1:20" ht="19.5" customHeight="1" x14ac:dyDescent="0.3">
      <c r="A28" s="149">
        <v>131</v>
      </c>
      <c r="B28" s="149">
        <v>32</v>
      </c>
      <c r="C28" s="162" t="s">
        <v>271</v>
      </c>
      <c r="D28" s="208" t="s">
        <v>265</v>
      </c>
      <c r="E28" s="165" t="s">
        <v>296</v>
      </c>
      <c r="F28" s="149">
        <v>18</v>
      </c>
      <c r="G28" s="149">
        <v>9</v>
      </c>
      <c r="H28" s="149">
        <v>6</v>
      </c>
      <c r="I28" s="149">
        <v>6</v>
      </c>
      <c r="J28" s="149">
        <v>0</v>
      </c>
      <c r="K28" s="149">
        <v>15</v>
      </c>
      <c r="L28" s="149">
        <v>6</v>
      </c>
      <c r="M28" s="149">
        <v>9</v>
      </c>
      <c r="N28" s="149">
        <v>9</v>
      </c>
      <c r="O28" s="149">
        <v>12</v>
      </c>
      <c r="P28" s="149"/>
      <c r="Q28" s="150"/>
      <c r="R28" s="167">
        <f t="shared" si="0"/>
        <v>90</v>
      </c>
      <c r="S28" s="160"/>
      <c r="T28" s="155">
        <f t="shared" si="1"/>
        <v>33</v>
      </c>
    </row>
    <row r="29" spans="1:20" ht="19.5" customHeight="1" x14ac:dyDescent="0.3">
      <c r="A29" s="149">
        <v>35</v>
      </c>
      <c r="B29" s="149">
        <v>27</v>
      </c>
      <c r="C29" s="162" t="s">
        <v>149</v>
      </c>
      <c r="D29" s="208" t="s">
        <v>284</v>
      </c>
      <c r="E29" s="165" t="s">
        <v>156</v>
      </c>
      <c r="F29" s="149">
        <v>18</v>
      </c>
      <c r="G29" s="149">
        <v>0</v>
      </c>
      <c r="H29" s="149">
        <v>0</v>
      </c>
      <c r="I29" s="149">
        <v>9</v>
      </c>
      <c r="J29" s="149">
        <v>18</v>
      </c>
      <c r="K29" s="149">
        <v>12</v>
      </c>
      <c r="L29" s="149">
        <v>9</v>
      </c>
      <c r="M29" s="149">
        <v>9</v>
      </c>
      <c r="N29" s="149">
        <v>9</v>
      </c>
      <c r="O29" s="149">
        <v>6</v>
      </c>
      <c r="P29" s="149"/>
      <c r="Q29" s="150"/>
      <c r="R29" s="167">
        <f t="shared" si="0"/>
        <v>90</v>
      </c>
      <c r="S29" s="160"/>
      <c r="T29" s="155">
        <f t="shared" si="1"/>
        <v>18</v>
      </c>
    </row>
    <row r="30" spans="1:20" ht="19.5" customHeight="1" x14ac:dyDescent="0.3">
      <c r="A30" s="149">
        <v>46</v>
      </c>
      <c r="B30" s="149">
        <v>15</v>
      </c>
      <c r="C30" s="162" t="s">
        <v>217</v>
      </c>
      <c r="D30" s="160" t="s">
        <v>218</v>
      </c>
      <c r="E30" s="165" t="s">
        <v>188</v>
      </c>
      <c r="F30" s="149">
        <v>0</v>
      </c>
      <c r="G30" s="149">
        <v>12</v>
      </c>
      <c r="H30" s="149">
        <v>0</v>
      </c>
      <c r="I30" s="149">
        <v>9</v>
      </c>
      <c r="J30" s="149">
        <v>12</v>
      </c>
      <c r="K30" s="149">
        <v>18</v>
      </c>
      <c r="L30" s="149">
        <v>9</v>
      </c>
      <c r="M30" s="149">
        <v>9</v>
      </c>
      <c r="N30" s="149">
        <v>9</v>
      </c>
      <c r="O30" s="149">
        <v>12</v>
      </c>
      <c r="P30" s="149"/>
      <c r="Q30" s="150"/>
      <c r="R30" s="167">
        <f t="shared" si="0"/>
        <v>90</v>
      </c>
      <c r="S30" s="160"/>
      <c r="T30" s="155">
        <f t="shared" si="1"/>
        <v>12</v>
      </c>
    </row>
    <row r="31" spans="1:20" ht="19.5" customHeight="1" x14ac:dyDescent="0.3">
      <c r="A31" s="149">
        <v>63</v>
      </c>
      <c r="B31" s="149">
        <v>6</v>
      </c>
      <c r="C31" s="162" t="s">
        <v>131</v>
      </c>
      <c r="D31" s="160" t="s">
        <v>132</v>
      </c>
      <c r="E31" s="165" t="s">
        <v>205</v>
      </c>
      <c r="F31" s="159">
        <v>0</v>
      </c>
      <c r="G31" s="159">
        <v>12</v>
      </c>
      <c r="H31" s="159">
        <v>6</v>
      </c>
      <c r="I31" s="159">
        <v>9</v>
      </c>
      <c r="J31" s="159">
        <v>12</v>
      </c>
      <c r="K31" s="159">
        <v>15</v>
      </c>
      <c r="L31" s="159">
        <v>9</v>
      </c>
      <c r="M31" s="159">
        <v>9</v>
      </c>
      <c r="N31" s="159">
        <v>9</v>
      </c>
      <c r="O31" s="159">
        <v>9</v>
      </c>
      <c r="P31" s="159"/>
      <c r="Q31" s="153"/>
      <c r="R31" s="167">
        <f t="shared" si="0"/>
        <v>90</v>
      </c>
      <c r="S31" s="170"/>
      <c r="T31" s="155">
        <f t="shared" ref="T31:T94" si="2">SUM(F31:H31)</f>
        <v>18</v>
      </c>
    </row>
    <row r="32" spans="1:20" ht="19.5" customHeight="1" x14ac:dyDescent="0.3">
      <c r="A32" s="149">
        <v>47</v>
      </c>
      <c r="B32" s="149">
        <v>15</v>
      </c>
      <c r="C32" s="162" t="s">
        <v>217</v>
      </c>
      <c r="D32" s="160" t="s">
        <v>218</v>
      </c>
      <c r="E32" s="165" t="s">
        <v>153</v>
      </c>
      <c r="F32" s="159">
        <v>0</v>
      </c>
      <c r="G32" s="159">
        <v>12</v>
      </c>
      <c r="H32" s="159">
        <v>6</v>
      </c>
      <c r="I32" s="159">
        <v>9</v>
      </c>
      <c r="J32" s="159">
        <v>12</v>
      </c>
      <c r="K32" s="159">
        <v>12</v>
      </c>
      <c r="L32" s="159">
        <v>9</v>
      </c>
      <c r="M32" s="159">
        <v>9</v>
      </c>
      <c r="N32" s="159">
        <v>9</v>
      </c>
      <c r="O32" s="159">
        <v>12</v>
      </c>
      <c r="P32" s="159"/>
      <c r="Q32" s="153"/>
      <c r="R32" s="167">
        <f t="shared" si="0"/>
        <v>90</v>
      </c>
      <c r="S32" s="170"/>
      <c r="T32" s="155">
        <f t="shared" si="2"/>
        <v>18</v>
      </c>
    </row>
    <row r="33" spans="1:20" ht="19.5" customHeight="1" x14ac:dyDescent="0.3">
      <c r="A33" s="149">
        <v>81</v>
      </c>
      <c r="B33" s="149">
        <v>20</v>
      </c>
      <c r="C33" s="162" t="s">
        <v>181</v>
      </c>
      <c r="D33" s="160" t="s">
        <v>182</v>
      </c>
      <c r="E33" s="165" t="s">
        <v>242</v>
      </c>
      <c r="F33" s="149">
        <v>18</v>
      </c>
      <c r="G33" s="149">
        <v>0</v>
      </c>
      <c r="H33" s="149">
        <v>0</v>
      </c>
      <c r="I33" s="149">
        <v>9</v>
      </c>
      <c r="J33" s="149">
        <v>9</v>
      </c>
      <c r="K33" s="149">
        <v>15</v>
      </c>
      <c r="L33" s="149">
        <v>9</v>
      </c>
      <c r="M33" s="149">
        <v>9</v>
      </c>
      <c r="N33" s="149">
        <v>9</v>
      </c>
      <c r="O33" s="149">
        <v>9</v>
      </c>
      <c r="P33" s="149"/>
      <c r="Q33" s="150"/>
      <c r="R33" s="167">
        <f t="shared" si="0"/>
        <v>87</v>
      </c>
      <c r="S33" s="170"/>
      <c r="T33" s="155">
        <f t="shared" si="2"/>
        <v>18</v>
      </c>
    </row>
    <row r="34" spans="1:20" ht="19.5" customHeight="1" x14ac:dyDescent="0.3">
      <c r="A34" s="149">
        <v>41</v>
      </c>
      <c r="B34" s="149">
        <v>10</v>
      </c>
      <c r="C34" s="162" t="s">
        <v>217</v>
      </c>
      <c r="D34" s="160" t="s">
        <v>218</v>
      </c>
      <c r="E34" s="165" t="s">
        <v>127</v>
      </c>
      <c r="F34" s="149">
        <v>0</v>
      </c>
      <c r="G34" s="149">
        <v>9</v>
      </c>
      <c r="H34" s="149">
        <v>6</v>
      </c>
      <c r="I34" s="149">
        <v>9</v>
      </c>
      <c r="J34" s="149">
        <v>12</v>
      </c>
      <c r="K34" s="149">
        <v>15</v>
      </c>
      <c r="L34" s="149">
        <v>6</v>
      </c>
      <c r="M34" s="149">
        <v>9</v>
      </c>
      <c r="N34" s="149">
        <v>9</v>
      </c>
      <c r="O34" s="149">
        <v>12</v>
      </c>
      <c r="P34" s="149"/>
      <c r="Q34" s="150"/>
      <c r="R34" s="167">
        <f t="shared" si="0"/>
        <v>87</v>
      </c>
      <c r="S34" s="160"/>
      <c r="T34" s="155">
        <f t="shared" si="2"/>
        <v>15</v>
      </c>
    </row>
    <row r="35" spans="1:20" ht="19.5" customHeight="1" x14ac:dyDescent="0.3">
      <c r="A35" s="149">
        <v>65</v>
      </c>
      <c r="B35" s="149">
        <v>25</v>
      </c>
      <c r="C35" s="162" t="s">
        <v>175</v>
      </c>
      <c r="D35" s="208" t="s">
        <v>176</v>
      </c>
      <c r="E35" s="165" t="s">
        <v>280</v>
      </c>
      <c r="F35" s="159">
        <v>15</v>
      </c>
      <c r="G35" s="159">
        <v>12</v>
      </c>
      <c r="H35" s="159">
        <v>0</v>
      </c>
      <c r="I35" s="159">
        <v>9</v>
      </c>
      <c r="J35" s="159">
        <v>0</v>
      </c>
      <c r="K35" s="159">
        <v>12</v>
      </c>
      <c r="L35" s="159">
        <v>6</v>
      </c>
      <c r="M35" s="159">
        <v>9</v>
      </c>
      <c r="N35" s="159">
        <v>9</v>
      </c>
      <c r="O35" s="159">
        <v>12</v>
      </c>
      <c r="P35" s="159"/>
      <c r="Q35" s="153"/>
      <c r="R35" s="167">
        <f t="shared" ref="R35:R66" si="3">IF(E35="","",SUM(F35:P35)-(Q35))</f>
        <v>84</v>
      </c>
      <c r="S35" s="160"/>
      <c r="T35" s="155">
        <f t="shared" si="2"/>
        <v>27</v>
      </c>
    </row>
    <row r="36" spans="1:20" ht="19.5" customHeight="1" x14ac:dyDescent="0.3">
      <c r="A36" s="149">
        <v>121</v>
      </c>
      <c r="B36" s="149">
        <v>24</v>
      </c>
      <c r="C36" s="162" t="s">
        <v>277</v>
      </c>
      <c r="D36" s="208" t="s">
        <v>278</v>
      </c>
      <c r="E36" s="165" t="s">
        <v>242</v>
      </c>
      <c r="F36" s="159">
        <v>15</v>
      </c>
      <c r="G36" s="159">
        <v>0</v>
      </c>
      <c r="H36" s="159">
        <v>0</v>
      </c>
      <c r="I36" s="159">
        <v>9</v>
      </c>
      <c r="J36" s="159">
        <v>12</v>
      </c>
      <c r="K36" s="159">
        <v>12</v>
      </c>
      <c r="L36" s="159">
        <v>9</v>
      </c>
      <c r="M36" s="159">
        <v>9</v>
      </c>
      <c r="N36" s="159">
        <v>9</v>
      </c>
      <c r="O36" s="159">
        <v>9</v>
      </c>
      <c r="P36" s="159"/>
      <c r="Q36" s="153"/>
      <c r="R36" s="167">
        <f t="shared" si="3"/>
        <v>84</v>
      </c>
      <c r="S36" s="160"/>
      <c r="T36" s="155">
        <f t="shared" si="2"/>
        <v>15</v>
      </c>
    </row>
    <row r="37" spans="1:20" ht="19.5" customHeight="1" x14ac:dyDescent="0.3">
      <c r="A37" s="149">
        <v>37</v>
      </c>
      <c r="B37" s="149">
        <v>19</v>
      </c>
      <c r="C37" s="162" t="s">
        <v>137</v>
      </c>
      <c r="D37" s="160" t="s">
        <v>138</v>
      </c>
      <c r="E37" s="165" t="s">
        <v>240</v>
      </c>
      <c r="F37" s="149">
        <v>12</v>
      </c>
      <c r="G37" s="149">
        <v>12</v>
      </c>
      <c r="H37" s="149">
        <v>6</v>
      </c>
      <c r="I37" s="149">
        <v>9</v>
      </c>
      <c r="J37" s="149">
        <v>0</v>
      </c>
      <c r="K37" s="149">
        <v>12</v>
      </c>
      <c r="L37" s="149">
        <v>6</v>
      </c>
      <c r="M37" s="149">
        <v>9</v>
      </c>
      <c r="N37" s="149">
        <v>9</v>
      </c>
      <c r="O37" s="149">
        <v>9</v>
      </c>
      <c r="P37" s="149"/>
      <c r="Q37" s="150"/>
      <c r="R37" s="167">
        <f t="shared" si="3"/>
        <v>84</v>
      </c>
      <c r="S37" s="160"/>
      <c r="T37" s="155">
        <f t="shared" si="2"/>
        <v>30</v>
      </c>
    </row>
    <row r="38" spans="1:20" ht="19.5" customHeight="1" x14ac:dyDescent="0.3">
      <c r="A38" s="149">
        <v>36</v>
      </c>
      <c r="B38" s="149">
        <v>27</v>
      </c>
      <c r="C38" s="162" t="s">
        <v>149</v>
      </c>
      <c r="D38" s="208" t="s">
        <v>284</v>
      </c>
      <c r="E38" s="165" t="s">
        <v>200</v>
      </c>
      <c r="F38" s="149">
        <v>12</v>
      </c>
      <c r="G38" s="149">
        <v>0</v>
      </c>
      <c r="H38" s="149">
        <v>6</v>
      </c>
      <c r="I38" s="149">
        <v>9</v>
      </c>
      <c r="J38" s="149">
        <v>12</v>
      </c>
      <c r="K38" s="149">
        <v>12</v>
      </c>
      <c r="L38" s="149">
        <v>9</v>
      </c>
      <c r="M38" s="149">
        <v>9</v>
      </c>
      <c r="N38" s="149">
        <v>9</v>
      </c>
      <c r="O38" s="149">
        <v>6</v>
      </c>
      <c r="P38" s="149"/>
      <c r="Q38" s="150"/>
      <c r="R38" s="167">
        <f t="shared" si="3"/>
        <v>84</v>
      </c>
      <c r="S38" s="160"/>
      <c r="T38" s="155">
        <f t="shared" si="2"/>
        <v>18</v>
      </c>
    </row>
    <row r="39" spans="1:20" ht="19.5" customHeight="1" x14ac:dyDescent="0.3">
      <c r="A39" s="149">
        <v>12</v>
      </c>
      <c r="B39" s="149">
        <v>14</v>
      </c>
      <c r="C39" s="162" t="s">
        <v>227</v>
      </c>
      <c r="D39" s="160" t="s">
        <v>228</v>
      </c>
      <c r="E39" s="165" t="s">
        <v>231</v>
      </c>
      <c r="F39" s="149">
        <v>0</v>
      </c>
      <c r="G39" s="149">
        <v>0</v>
      </c>
      <c r="H39" s="149">
        <v>9</v>
      </c>
      <c r="I39" s="149">
        <v>12</v>
      </c>
      <c r="J39" s="149">
        <v>12</v>
      </c>
      <c r="K39" s="149">
        <v>12</v>
      </c>
      <c r="L39" s="149">
        <v>6</v>
      </c>
      <c r="M39" s="149">
        <v>9</v>
      </c>
      <c r="N39" s="149">
        <v>12</v>
      </c>
      <c r="O39" s="149">
        <v>12</v>
      </c>
      <c r="P39" s="149"/>
      <c r="Q39" s="150"/>
      <c r="R39" s="167">
        <f t="shared" si="3"/>
        <v>84</v>
      </c>
      <c r="S39" s="160"/>
      <c r="T39" s="155">
        <f t="shared" si="2"/>
        <v>9</v>
      </c>
    </row>
    <row r="40" spans="1:20" ht="19.5" customHeight="1" x14ac:dyDescent="0.3">
      <c r="A40" s="149">
        <v>6</v>
      </c>
      <c r="B40" s="149">
        <v>16</v>
      </c>
      <c r="C40" s="162" t="s">
        <v>169</v>
      </c>
      <c r="D40" s="160" t="s">
        <v>170</v>
      </c>
      <c r="E40" s="165" t="s">
        <v>206</v>
      </c>
      <c r="F40" s="149">
        <v>0</v>
      </c>
      <c r="G40" s="149">
        <v>0</v>
      </c>
      <c r="H40" s="149">
        <v>9</v>
      </c>
      <c r="I40" s="149">
        <v>12</v>
      </c>
      <c r="J40" s="149">
        <v>15</v>
      </c>
      <c r="K40" s="149">
        <v>12</v>
      </c>
      <c r="L40" s="149">
        <v>9</v>
      </c>
      <c r="M40" s="149">
        <v>9</v>
      </c>
      <c r="N40" s="149">
        <v>9</v>
      </c>
      <c r="O40" s="149">
        <v>9</v>
      </c>
      <c r="P40" s="149"/>
      <c r="Q40" s="150">
        <v>1</v>
      </c>
      <c r="R40" s="167">
        <f t="shared" si="3"/>
        <v>83</v>
      </c>
      <c r="S40" s="160"/>
      <c r="T40" s="155">
        <f t="shared" si="2"/>
        <v>9</v>
      </c>
    </row>
    <row r="41" spans="1:20" ht="19.5" customHeight="1" x14ac:dyDescent="0.3">
      <c r="A41" s="149">
        <v>60</v>
      </c>
      <c r="B41" s="149">
        <v>1</v>
      </c>
      <c r="C41" s="162" t="s">
        <v>179</v>
      </c>
      <c r="D41" s="160" t="s">
        <v>180</v>
      </c>
      <c r="E41" s="165" t="s">
        <v>186</v>
      </c>
      <c r="F41" s="149">
        <v>15</v>
      </c>
      <c r="G41" s="149">
        <v>12</v>
      </c>
      <c r="H41" s="149">
        <v>0</v>
      </c>
      <c r="I41" s="149">
        <v>6</v>
      </c>
      <c r="J41" s="149">
        <v>0</v>
      </c>
      <c r="K41" s="149">
        <v>12</v>
      </c>
      <c r="L41" s="149">
        <v>6</v>
      </c>
      <c r="M41" s="149">
        <v>9</v>
      </c>
      <c r="N41" s="149">
        <v>9</v>
      </c>
      <c r="O41" s="149">
        <v>12</v>
      </c>
      <c r="P41" s="149"/>
      <c r="Q41" s="150"/>
      <c r="R41" s="167">
        <f t="shared" si="3"/>
        <v>81</v>
      </c>
      <c r="S41" s="160"/>
      <c r="T41" s="155">
        <f t="shared" si="2"/>
        <v>27</v>
      </c>
    </row>
    <row r="42" spans="1:20" ht="19.5" customHeight="1" x14ac:dyDescent="0.3">
      <c r="A42" s="149">
        <v>129</v>
      </c>
      <c r="B42" s="149">
        <v>32</v>
      </c>
      <c r="C42" s="162" t="s">
        <v>271</v>
      </c>
      <c r="D42" s="208" t="s">
        <v>265</v>
      </c>
      <c r="E42" s="165" t="s">
        <v>243</v>
      </c>
      <c r="F42" s="149">
        <v>15</v>
      </c>
      <c r="G42" s="149">
        <v>9</v>
      </c>
      <c r="H42" s="149">
        <v>0</v>
      </c>
      <c r="I42" s="149">
        <v>6</v>
      </c>
      <c r="J42" s="149">
        <v>0</v>
      </c>
      <c r="K42" s="149">
        <v>15</v>
      </c>
      <c r="L42" s="149">
        <v>6</v>
      </c>
      <c r="M42" s="149">
        <v>9</v>
      </c>
      <c r="N42" s="149">
        <v>9</v>
      </c>
      <c r="O42" s="149">
        <v>12</v>
      </c>
      <c r="P42" s="149"/>
      <c r="Q42" s="150"/>
      <c r="R42" s="167">
        <f t="shared" si="3"/>
        <v>81</v>
      </c>
      <c r="S42" s="160"/>
      <c r="T42" s="155">
        <f t="shared" si="2"/>
        <v>24</v>
      </c>
    </row>
    <row r="43" spans="1:20" ht="19.5" customHeight="1" x14ac:dyDescent="0.3">
      <c r="A43" s="149">
        <v>38</v>
      </c>
      <c r="B43" s="149">
        <v>19</v>
      </c>
      <c r="C43" s="162" t="s">
        <v>137</v>
      </c>
      <c r="D43" s="160" t="s">
        <v>138</v>
      </c>
      <c r="E43" s="165" t="s">
        <v>241</v>
      </c>
      <c r="F43" s="149">
        <v>15</v>
      </c>
      <c r="G43" s="149">
        <v>9</v>
      </c>
      <c r="H43" s="149">
        <v>0</v>
      </c>
      <c r="I43" s="149">
        <v>9</v>
      </c>
      <c r="J43" s="149">
        <v>0</v>
      </c>
      <c r="K43" s="149">
        <v>12</v>
      </c>
      <c r="L43" s="149">
        <v>6</v>
      </c>
      <c r="M43" s="149">
        <v>9</v>
      </c>
      <c r="N43" s="149">
        <v>9</v>
      </c>
      <c r="O43" s="149">
        <v>12</v>
      </c>
      <c r="P43" s="149"/>
      <c r="Q43" s="150"/>
      <c r="R43" s="167">
        <f t="shared" si="3"/>
        <v>81</v>
      </c>
      <c r="S43" s="160"/>
      <c r="T43" s="155">
        <f t="shared" si="2"/>
        <v>24</v>
      </c>
    </row>
    <row r="44" spans="1:20" ht="19.5" customHeight="1" x14ac:dyDescent="0.3">
      <c r="A44" s="149">
        <v>108</v>
      </c>
      <c r="B44" s="149">
        <v>30</v>
      </c>
      <c r="C44" s="162" t="s">
        <v>291</v>
      </c>
      <c r="D44" s="208" t="s">
        <v>292</v>
      </c>
      <c r="E44" s="165" t="s">
        <v>125</v>
      </c>
      <c r="F44" s="149">
        <v>12</v>
      </c>
      <c r="G44" s="149">
        <v>0</v>
      </c>
      <c r="H44" s="149">
        <v>9</v>
      </c>
      <c r="I44" s="149">
        <v>6</v>
      </c>
      <c r="J44" s="149">
        <v>12</v>
      </c>
      <c r="K44" s="149">
        <v>15</v>
      </c>
      <c r="L44" s="149">
        <v>9</v>
      </c>
      <c r="M44" s="149">
        <v>9</v>
      </c>
      <c r="N44" s="149">
        <v>9</v>
      </c>
      <c r="O44" s="149">
        <v>0</v>
      </c>
      <c r="P44" s="149"/>
      <c r="Q44" s="150"/>
      <c r="R44" s="167">
        <f t="shared" si="3"/>
        <v>81</v>
      </c>
      <c r="S44" s="160"/>
      <c r="T44" s="155">
        <f t="shared" si="2"/>
        <v>21</v>
      </c>
    </row>
    <row r="45" spans="1:20" ht="19.5" customHeight="1" x14ac:dyDescent="0.3">
      <c r="A45" s="149">
        <v>50</v>
      </c>
      <c r="B45" s="149">
        <v>17</v>
      </c>
      <c r="C45" s="162" t="s">
        <v>217</v>
      </c>
      <c r="D45" s="160" t="s">
        <v>218</v>
      </c>
      <c r="E45" s="165" t="s">
        <v>208</v>
      </c>
      <c r="F45" s="159">
        <v>0</v>
      </c>
      <c r="G45" s="159">
        <v>15</v>
      </c>
      <c r="H45" s="159">
        <v>0</v>
      </c>
      <c r="I45" s="159">
        <v>9</v>
      </c>
      <c r="J45" s="159">
        <v>0</v>
      </c>
      <c r="K45" s="159">
        <v>18</v>
      </c>
      <c r="L45" s="159">
        <v>9</v>
      </c>
      <c r="M45" s="159">
        <v>9</v>
      </c>
      <c r="N45" s="159">
        <v>9</v>
      </c>
      <c r="O45" s="159">
        <v>12</v>
      </c>
      <c r="P45" s="159"/>
      <c r="Q45" s="153"/>
      <c r="R45" s="167">
        <f t="shared" si="3"/>
        <v>81</v>
      </c>
      <c r="S45" s="160"/>
      <c r="T45" s="155">
        <f t="shared" si="2"/>
        <v>15</v>
      </c>
    </row>
    <row r="46" spans="1:20" ht="19.5" customHeight="1" x14ac:dyDescent="0.3">
      <c r="A46" s="149">
        <v>125</v>
      </c>
      <c r="B46" s="149">
        <v>31</v>
      </c>
      <c r="C46" s="162" t="s">
        <v>271</v>
      </c>
      <c r="D46" s="208" t="s">
        <v>265</v>
      </c>
      <c r="E46" s="165" t="s">
        <v>294</v>
      </c>
      <c r="F46" s="149">
        <v>0</v>
      </c>
      <c r="G46" s="149">
        <v>15</v>
      </c>
      <c r="H46" s="149">
        <v>6</v>
      </c>
      <c r="I46" s="149">
        <v>9</v>
      </c>
      <c r="J46" s="149">
        <v>0</v>
      </c>
      <c r="K46" s="149">
        <v>12</v>
      </c>
      <c r="L46" s="149">
        <v>9</v>
      </c>
      <c r="M46" s="149">
        <v>9</v>
      </c>
      <c r="N46" s="149">
        <v>9</v>
      </c>
      <c r="O46" s="149">
        <v>12</v>
      </c>
      <c r="P46" s="149"/>
      <c r="Q46" s="150"/>
      <c r="R46" s="167">
        <f t="shared" si="3"/>
        <v>81</v>
      </c>
      <c r="S46" s="160"/>
      <c r="T46" s="155">
        <f t="shared" si="2"/>
        <v>21</v>
      </c>
    </row>
    <row r="47" spans="1:20" ht="19.5" customHeight="1" x14ac:dyDescent="0.3">
      <c r="A47" s="149">
        <v>98</v>
      </c>
      <c r="B47" s="149">
        <v>12</v>
      </c>
      <c r="C47" s="162" t="s">
        <v>222</v>
      </c>
      <c r="D47" s="160" t="s">
        <v>223</v>
      </c>
      <c r="E47" s="165" t="s">
        <v>219</v>
      </c>
      <c r="F47" s="149">
        <v>0</v>
      </c>
      <c r="G47" s="149">
        <v>12</v>
      </c>
      <c r="H47" s="149">
        <v>0</v>
      </c>
      <c r="I47" s="149">
        <v>9</v>
      </c>
      <c r="J47" s="149">
        <v>9</v>
      </c>
      <c r="K47" s="149">
        <v>12</v>
      </c>
      <c r="L47" s="149">
        <v>9</v>
      </c>
      <c r="M47" s="149">
        <v>9</v>
      </c>
      <c r="N47" s="149">
        <v>12</v>
      </c>
      <c r="O47" s="149">
        <v>9</v>
      </c>
      <c r="P47" s="149"/>
      <c r="Q47" s="150"/>
      <c r="R47" s="167">
        <f t="shared" si="3"/>
        <v>81</v>
      </c>
      <c r="S47" s="160"/>
      <c r="T47" s="155">
        <f t="shared" si="2"/>
        <v>12</v>
      </c>
    </row>
    <row r="48" spans="1:20" ht="19.5" customHeight="1" x14ac:dyDescent="0.3">
      <c r="A48" s="149">
        <v>27</v>
      </c>
      <c r="B48" s="149">
        <v>23</v>
      </c>
      <c r="C48" s="162" t="s">
        <v>147</v>
      </c>
      <c r="D48" s="208" t="s">
        <v>148</v>
      </c>
      <c r="E48" s="165" t="s">
        <v>200</v>
      </c>
      <c r="F48" s="149">
        <v>0</v>
      </c>
      <c r="G48" s="149">
        <v>12</v>
      </c>
      <c r="H48" s="149">
        <v>9</v>
      </c>
      <c r="I48" s="149">
        <v>9</v>
      </c>
      <c r="J48" s="149">
        <v>0</v>
      </c>
      <c r="K48" s="149">
        <v>18</v>
      </c>
      <c r="L48" s="149">
        <v>9</v>
      </c>
      <c r="M48" s="149">
        <v>6</v>
      </c>
      <c r="N48" s="149">
        <v>9</v>
      </c>
      <c r="O48" s="149">
        <v>9</v>
      </c>
      <c r="P48" s="149"/>
      <c r="Q48" s="150"/>
      <c r="R48" s="167">
        <f t="shared" si="3"/>
        <v>81</v>
      </c>
      <c r="S48" s="160"/>
      <c r="T48" s="155">
        <f t="shared" si="2"/>
        <v>21</v>
      </c>
    </row>
    <row r="49" spans="1:20" ht="19.5" customHeight="1" x14ac:dyDescent="0.3">
      <c r="A49" s="149">
        <v>89</v>
      </c>
      <c r="B49" s="149">
        <v>28</v>
      </c>
      <c r="C49" s="162" t="s">
        <v>119</v>
      </c>
      <c r="D49" s="208" t="s">
        <v>120</v>
      </c>
      <c r="E49" s="165" t="s">
        <v>225</v>
      </c>
      <c r="F49" s="159">
        <v>0</v>
      </c>
      <c r="G49" s="159">
        <v>9</v>
      </c>
      <c r="H49" s="159">
        <v>0</v>
      </c>
      <c r="I49" s="159">
        <v>9</v>
      </c>
      <c r="J49" s="159">
        <v>9</v>
      </c>
      <c r="K49" s="159">
        <v>12</v>
      </c>
      <c r="L49" s="159">
        <v>9</v>
      </c>
      <c r="M49" s="159">
        <v>9</v>
      </c>
      <c r="N49" s="159">
        <v>12</v>
      </c>
      <c r="O49" s="159">
        <v>12</v>
      </c>
      <c r="P49" s="159"/>
      <c r="Q49" s="153"/>
      <c r="R49" s="167">
        <f t="shared" si="3"/>
        <v>81</v>
      </c>
      <c r="S49" s="160"/>
      <c r="T49" s="155">
        <f t="shared" si="2"/>
        <v>9</v>
      </c>
    </row>
    <row r="50" spans="1:20" ht="19.5" customHeight="1" x14ac:dyDescent="0.3">
      <c r="A50" s="149">
        <v>44</v>
      </c>
      <c r="B50" s="149">
        <v>10</v>
      </c>
      <c r="C50" s="162" t="s">
        <v>217</v>
      </c>
      <c r="D50" s="160" t="s">
        <v>218</v>
      </c>
      <c r="E50" s="165" t="s">
        <v>219</v>
      </c>
      <c r="F50" s="159">
        <v>0</v>
      </c>
      <c r="G50" s="159">
        <v>0</v>
      </c>
      <c r="H50" s="159">
        <v>6</v>
      </c>
      <c r="I50" s="159">
        <v>12</v>
      </c>
      <c r="J50" s="159">
        <v>15</v>
      </c>
      <c r="K50" s="159">
        <v>15</v>
      </c>
      <c r="L50" s="159">
        <v>6</v>
      </c>
      <c r="M50" s="159">
        <v>6</v>
      </c>
      <c r="N50" s="159">
        <v>9</v>
      </c>
      <c r="O50" s="159">
        <v>12</v>
      </c>
      <c r="P50" s="159"/>
      <c r="Q50" s="153"/>
      <c r="R50" s="167">
        <f t="shared" si="3"/>
        <v>81</v>
      </c>
      <c r="S50" s="160"/>
      <c r="T50" s="155">
        <f t="shared" si="2"/>
        <v>6</v>
      </c>
    </row>
    <row r="51" spans="1:20" ht="19.5" customHeight="1" x14ac:dyDescent="0.3">
      <c r="A51" s="149">
        <v>111</v>
      </c>
      <c r="B51" s="149">
        <v>26</v>
      </c>
      <c r="C51" s="162" t="s">
        <v>261</v>
      </c>
      <c r="D51" s="208" t="s">
        <v>262</v>
      </c>
      <c r="E51" s="165" t="s">
        <v>324</v>
      </c>
      <c r="F51" s="149">
        <v>0</v>
      </c>
      <c r="G51" s="149">
        <v>0</v>
      </c>
      <c r="H51" s="149">
        <v>9</v>
      </c>
      <c r="I51" s="149">
        <v>6</v>
      </c>
      <c r="J51" s="149">
        <v>15</v>
      </c>
      <c r="K51" s="149">
        <v>15</v>
      </c>
      <c r="L51" s="149">
        <v>9</v>
      </c>
      <c r="M51" s="149">
        <v>9</v>
      </c>
      <c r="N51" s="149">
        <v>9</v>
      </c>
      <c r="O51" s="149">
        <v>9</v>
      </c>
      <c r="P51" s="149"/>
      <c r="Q51" s="150"/>
      <c r="R51" s="167">
        <f t="shared" si="3"/>
        <v>81</v>
      </c>
      <c r="S51" s="160"/>
      <c r="T51" s="155">
        <f t="shared" si="2"/>
        <v>9</v>
      </c>
    </row>
    <row r="52" spans="1:20" ht="19.5" customHeight="1" x14ac:dyDescent="0.3">
      <c r="A52" s="149">
        <v>57</v>
      </c>
      <c r="B52" s="149">
        <v>1</v>
      </c>
      <c r="C52" s="162" t="s">
        <v>179</v>
      </c>
      <c r="D52" s="160" t="s">
        <v>180</v>
      </c>
      <c r="E52" s="165" t="s">
        <v>183</v>
      </c>
      <c r="F52" s="159">
        <v>15</v>
      </c>
      <c r="G52" s="159">
        <v>12</v>
      </c>
      <c r="H52" s="159">
        <v>0</v>
      </c>
      <c r="I52" s="159">
        <v>6</v>
      </c>
      <c r="J52" s="159">
        <v>0</v>
      </c>
      <c r="K52" s="159">
        <v>12</v>
      </c>
      <c r="L52" s="159">
        <v>6</v>
      </c>
      <c r="M52" s="159">
        <v>9</v>
      </c>
      <c r="N52" s="159">
        <v>9</v>
      </c>
      <c r="O52" s="159">
        <v>9</v>
      </c>
      <c r="P52" s="159"/>
      <c r="Q52" s="153"/>
      <c r="R52" s="167">
        <f t="shared" si="3"/>
        <v>78</v>
      </c>
      <c r="S52" s="160"/>
      <c r="T52" s="155">
        <f t="shared" si="2"/>
        <v>27</v>
      </c>
    </row>
    <row r="53" spans="1:20" ht="19.5" customHeight="1" x14ac:dyDescent="0.3">
      <c r="A53" s="149">
        <v>10</v>
      </c>
      <c r="B53" s="149">
        <v>14</v>
      </c>
      <c r="C53" s="162" t="s">
        <v>227</v>
      </c>
      <c r="D53" s="160" t="s">
        <v>228</v>
      </c>
      <c r="E53" s="165" t="s">
        <v>229</v>
      </c>
      <c r="F53" s="149">
        <v>0</v>
      </c>
      <c r="G53" s="149">
        <v>12</v>
      </c>
      <c r="H53" s="149">
        <v>0</v>
      </c>
      <c r="I53" s="149">
        <v>6</v>
      </c>
      <c r="J53" s="149">
        <v>12</v>
      </c>
      <c r="K53" s="149">
        <v>12</v>
      </c>
      <c r="L53" s="149">
        <v>6</v>
      </c>
      <c r="M53" s="149">
        <v>6</v>
      </c>
      <c r="N53" s="149">
        <v>12</v>
      </c>
      <c r="O53" s="149">
        <v>12</v>
      </c>
      <c r="P53" s="149"/>
      <c r="Q53" s="150"/>
      <c r="R53" s="167">
        <f t="shared" si="3"/>
        <v>78</v>
      </c>
      <c r="S53" s="160"/>
      <c r="T53" s="155">
        <f t="shared" si="2"/>
        <v>12</v>
      </c>
    </row>
    <row r="54" spans="1:20" ht="19.5" customHeight="1" x14ac:dyDescent="0.3">
      <c r="A54" s="149">
        <v>26</v>
      </c>
      <c r="B54" s="149">
        <v>23</v>
      </c>
      <c r="C54" s="162" t="s">
        <v>147</v>
      </c>
      <c r="D54" s="208" t="s">
        <v>148</v>
      </c>
      <c r="E54" s="165" t="s">
        <v>189</v>
      </c>
      <c r="F54" s="149">
        <v>0</v>
      </c>
      <c r="G54" s="149">
        <v>12</v>
      </c>
      <c r="H54" s="149">
        <v>6</v>
      </c>
      <c r="I54" s="149">
        <v>9</v>
      </c>
      <c r="J54" s="149">
        <v>0</v>
      </c>
      <c r="K54" s="149">
        <v>18</v>
      </c>
      <c r="L54" s="149">
        <v>9</v>
      </c>
      <c r="M54" s="149">
        <v>9</v>
      </c>
      <c r="N54" s="149">
        <v>9</v>
      </c>
      <c r="O54" s="149">
        <v>6</v>
      </c>
      <c r="P54" s="149"/>
      <c r="Q54" s="150"/>
      <c r="R54" s="167">
        <f t="shared" si="3"/>
        <v>78</v>
      </c>
      <c r="S54" s="160"/>
      <c r="T54" s="155">
        <f t="shared" si="2"/>
        <v>18</v>
      </c>
    </row>
    <row r="55" spans="1:20" ht="19.5" customHeight="1" x14ac:dyDescent="0.3">
      <c r="A55" s="149">
        <v>52</v>
      </c>
      <c r="B55" s="149">
        <v>17</v>
      </c>
      <c r="C55" s="162" t="s">
        <v>217</v>
      </c>
      <c r="D55" s="160" t="s">
        <v>218</v>
      </c>
      <c r="E55" s="165" t="s">
        <v>237</v>
      </c>
      <c r="F55" s="159">
        <v>0</v>
      </c>
      <c r="G55" s="159">
        <v>12</v>
      </c>
      <c r="H55" s="159">
        <v>6</v>
      </c>
      <c r="I55" s="159">
        <v>9</v>
      </c>
      <c r="J55" s="159">
        <v>0</v>
      </c>
      <c r="K55" s="159">
        <v>15</v>
      </c>
      <c r="L55" s="159">
        <v>9</v>
      </c>
      <c r="M55" s="159">
        <v>9</v>
      </c>
      <c r="N55" s="159">
        <v>9</v>
      </c>
      <c r="O55" s="159">
        <v>9</v>
      </c>
      <c r="P55" s="159"/>
      <c r="Q55" s="153"/>
      <c r="R55" s="167">
        <f t="shared" si="3"/>
        <v>78</v>
      </c>
      <c r="S55" s="160"/>
      <c r="T55" s="155">
        <f t="shared" si="2"/>
        <v>18</v>
      </c>
    </row>
    <row r="56" spans="1:20" ht="19.5" customHeight="1" x14ac:dyDescent="0.3">
      <c r="A56" s="149">
        <v>132</v>
      </c>
      <c r="B56" s="149">
        <v>32</v>
      </c>
      <c r="C56" s="162" t="s">
        <v>271</v>
      </c>
      <c r="D56" s="208" t="s">
        <v>265</v>
      </c>
      <c r="E56" s="165" t="s">
        <v>274</v>
      </c>
      <c r="F56" s="149">
        <v>0</v>
      </c>
      <c r="G56" s="149">
        <v>9</v>
      </c>
      <c r="H56" s="149">
        <v>0</v>
      </c>
      <c r="I56" s="149">
        <v>6</v>
      </c>
      <c r="J56" s="149">
        <v>12</v>
      </c>
      <c r="K56" s="149">
        <v>15</v>
      </c>
      <c r="L56" s="149">
        <v>9</v>
      </c>
      <c r="M56" s="149">
        <v>9</v>
      </c>
      <c r="N56" s="149">
        <v>9</v>
      </c>
      <c r="O56" s="149">
        <v>9</v>
      </c>
      <c r="P56" s="149"/>
      <c r="Q56" s="150"/>
      <c r="R56" s="167">
        <f t="shared" si="3"/>
        <v>78</v>
      </c>
      <c r="S56" s="160"/>
      <c r="T56" s="155">
        <f t="shared" si="2"/>
        <v>9</v>
      </c>
    </row>
    <row r="57" spans="1:20" ht="19.5" customHeight="1" x14ac:dyDescent="0.3">
      <c r="A57" s="149">
        <v>9</v>
      </c>
      <c r="B57" s="149">
        <v>14</v>
      </c>
      <c r="C57" s="162" t="s">
        <v>227</v>
      </c>
      <c r="D57" s="160" t="s">
        <v>228</v>
      </c>
      <c r="E57" s="165" t="s">
        <v>155</v>
      </c>
      <c r="F57" s="159">
        <v>0</v>
      </c>
      <c r="G57" s="159">
        <v>9</v>
      </c>
      <c r="H57" s="159">
        <v>0</v>
      </c>
      <c r="I57" s="159">
        <v>6</v>
      </c>
      <c r="J57" s="159">
        <v>12</v>
      </c>
      <c r="K57" s="159">
        <v>12</v>
      </c>
      <c r="L57" s="159">
        <v>6</v>
      </c>
      <c r="M57" s="159">
        <v>9</v>
      </c>
      <c r="N57" s="159">
        <v>12</v>
      </c>
      <c r="O57" s="159">
        <v>12</v>
      </c>
      <c r="P57" s="159"/>
      <c r="Q57" s="153"/>
      <c r="R57" s="167">
        <f t="shared" si="3"/>
        <v>78</v>
      </c>
      <c r="S57" s="160"/>
      <c r="T57" s="155">
        <f t="shared" si="2"/>
        <v>9</v>
      </c>
    </row>
    <row r="58" spans="1:20" ht="19.5" customHeight="1" x14ac:dyDescent="0.3">
      <c r="A58" s="149">
        <v>130</v>
      </c>
      <c r="B58" s="149">
        <v>32</v>
      </c>
      <c r="C58" s="162" t="s">
        <v>271</v>
      </c>
      <c r="D58" s="208" t="s">
        <v>265</v>
      </c>
      <c r="E58" s="165" t="s">
        <v>186</v>
      </c>
      <c r="F58" s="149">
        <v>0</v>
      </c>
      <c r="G58" s="149">
        <v>9</v>
      </c>
      <c r="H58" s="149">
        <v>0</v>
      </c>
      <c r="I58" s="149">
        <v>6</v>
      </c>
      <c r="J58" s="149">
        <v>9</v>
      </c>
      <c r="K58" s="149">
        <v>15</v>
      </c>
      <c r="L58" s="149">
        <v>9</v>
      </c>
      <c r="M58" s="149">
        <v>9</v>
      </c>
      <c r="N58" s="149">
        <v>9</v>
      </c>
      <c r="O58" s="149">
        <v>12</v>
      </c>
      <c r="P58" s="149"/>
      <c r="Q58" s="150"/>
      <c r="R58" s="167">
        <f t="shared" si="3"/>
        <v>78</v>
      </c>
      <c r="S58" s="160"/>
      <c r="T58" s="155">
        <f t="shared" si="2"/>
        <v>9</v>
      </c>
    </row>
    <row r="59" spans="1:20" ht="19.5" customHeight="1" x14ac:dyDescent="0.3">
      <c r="A59" s="149">
        <v>25</v>
      </c>
      <c r="B59" s="149">
        <v>23</v>
      </c>
      <c r="C59" s="162" t="s">
        <v>147</v>
      </c>
      <c r="D59" s="208" t="s">
        <v>148</v>
      </c>
      <c r="E59" s="165" t="s">
        <v>275</v>
      </c>
      <c r="F59" s="159">
        <v>0</v>
      </c>
      <c r="G59" s="159">
        <v>9</v>
      </c>
      <c r="H59" s="159">
        <v>9</v>
      </c>
      <c r="I59" s="159">
        <v>9</v>
      </c>
      <c r="J59" s="159">
        <v>0</v>
      </c>
      <c r="K59" s="159">
        <v>15</v>
      </c>
      <c r="L59" s="159">
        <v>9</v>
      </c>
      <c r="M59" s="159">
        <v>6</v>
      </c>
      <c r="N59" s="159">
        <v>9</v>
      </c>
      <c r="O59" s="159">
        <v>12</v>
      </c>
      <c r="P59" s="159"/>
      <c r="Q59" s="153"/>
      <c r="R59" s="167">
        <f t="shared" si="3"/>
        <v>78</v>
      </c>
      <c r="S59" s="170"/>
      <c r="T59" s="155">
        <f t="shared" si="2"/>
        <v>18</v>
      </c>
    </row>
    <row r="60" spans="1:20" ht="19.5" customHeight="1" x14ac:dyDescent="0.3">
      <c r="A60" s="149">
        <v>112</v>
      </c>
      <c r="B60" s="149">
        <v>26</v>
      </c>
      <c r="C60" s="162" t="s">
        <v>261</v>
      </c>
      <c r="D60" s="208" t="s">
        <v>262</v>
      </c>
      <c r="E60" s="165" t="s">
        <v>325</v>
      </c>
      <c r="F60" s="149">
        <v>0</v>
      </c>
      <c r="G60" s="149">
        <v>0</v>
      </c>
      <c r="H60" s="149">
        <v>9</v>
      </c>
      <c r="I60" s="149">
        <v>6</v>
      </c>
      <c r="J60" s="149">
        <v>15</v>
      </c>
      <c r="K60" s="149">
        <v>12</v>
      </c>
      <c r="L60" s="149">
        <v>9</v>
      </c>
      <c r="M60" s="149">
        <v>9</v>
      </c>
      <c r="N60" s="149">
        <v>9</v>
      </c>
      <c r="O60" s="149">
        <v>9</v>
      </c>
      <c r="P60" s="149"/>
      <c r="Q60" s="150"/>
      <c r="R60" s="167">
        <f t="shared" si="3"/>
        <v>78</v>
      </c>
      <c r="S60" s="170"/>
      <c r="T60" s="155">
        <f t="shared" si="2"/>
        <v>9</v>
      </c>
    </row>
    <row r="61" spans="1:20" ht="19.5" customHeight="1" x14ac:dyDescent="0.3">
      <c r="A61" s="149">
        <v>75</v>
      </c>
      <c r="B61" s="149">
        <v>18</v>
      </c>
      <c r="C61" s="162" t="s">
        <v>139</v>
      </c>
      <c r="D61" s="160" t="s">
        <v>140</v>
      </c>
      <c r="E61" s="165" t="s">
        <v>238</v>
      </c>
      <c r="F61" s="149">
        <v>15</v>
      </c>
      <c r="G61" s="149">
        <v>12</v>
      </c>
      <c r="H61" s="149">
        <v>0</v>
      </c>
      <c r="I61" s="149">
        <v>6</v>
      </c>
      <c r="J61" s="149">
        <v>0</v>
      </c>
      <c r="K61" s="149">
        <v>12</v>
      </c>
      <c r="L61" s="149">
        <v>9</v>
      </c>
      <c r="M61" s="149">
        <v>6</v>
      </c>
      <c r="N61" s="149">
        <v>9</v>
      </c>
      <c r="O61" s="149">
        <v>6</v>
      </c>
      <c r="P61" s="149"/>
      <c r="Q61" s="150"/>
      <c r="R61" s="167">
        <f t="shared" si="3"/>
        <v>75</v>
      </c>
      <c r="S61" s="170"/>
      <c r="T61" s="155">
        <f t="shared" si="2"/>
        <v>27</v>
      </c>
    </row>
    <row r="62" spans="1:20" ht="19.5" customHeight="1" x14ac:dyDescent="0.3">
      <c r="A62" s="149">
        <v>104</v>
      </c>
      <c r="B62" s="149">
        <v>33</v>
      </c>
      <c r="C62" s="162" t="s">
        <v>222</v>
      </c>
      <c r="D62" s="160" t="s">
        <v>223</v>
      </c>
      <c r="E62" s="165" t="s">
        <v>153</v>
      </c>
      <c r="F62" s="159">
        <v>15</v>
      </c>
      <c r="G62" s="159">
        <v>0</v>
      </c>
      <c r="H62" s="159">
        <v>0</v>
      </c>
      <c r="I62" s="159">
        <v>9</v>
      </c>
      <c r="J62" s="159">
        <v>0</v>
      </c>
      <c r="K62" s="159">
        <v>12</v>
      </c>
      <c r="L62" s="159">
        <v>9</v>
      </c>
      <c r="M62" s="159">
        <v>9</v>
      </c>
      <c r="N62" s="159">
        <v>9</v>
      </c>
      <c r="O62" s="159">
        <v>12</v>
      </c>
      <c r="P62" s="159"/>
      <c r="Q62" s="153"/>
      <c r="R62" s="167">
        <f t="shared" si="3"/>
        <v>75</v>
      </c>
      <c r="S62" s="160"/>
      <c r="T62" s="155">
        <f t="shared" si="2"/>
        <v>15</v>
      </c>
    </row>
    <row r="63" spans="1:20" ht="19.5" customHeight="1" x14ac:dyDescent="0.3">
      <c r="A63" s="149">
        <v>7</v>
      </c>
      <c r="B63" s="149">
        <v>16</v>
      </c>
      <c r="C63" s="162" t="s">
        <v>169</v>
      </c>
      <c r="D63" s="160" t="s">
        <v>170</v>
      </c>
      <c r="E63" s="165" t="s">
        <v>235</v>
      </c>
      <c r="F63" s="159">
        <v>12</v>
      </c>
      <c r="G63" s="159">
        <v>0</v>
      </c>
      <c r="H63" s="159">
        <v>0</v>
      </c>
      <c r="I63" s="159">
        <v>9</v>
      </c>
      <c r="J63" s="159">
        <v>9</v>
      </c>
      <c r="K63" s="159">
        <v>9</v>
      </c>
      <c r="L63" s="159">
        <v>9</v>
      </c>
      <c r="M63" s="159">
        <v>9</v>
      </c>
      <c r="N63" s="159">
        <v>9</v>
      </c>
      <c r="O63" s="159">
        <v>9</v>
      </c>
      <c r="P63" s="159"/>
      <c r="Q63" s="153"/>
      <c r="R63" s="167">
        <f t="shared" si="3"/>
        <v>75</v>
      </c>
      <c r="S63" s="160"/>
      <c r="T63" s="155">
        <f t="shared" si="2"/>
        <v>12</v>
      </c>
    </row>
    <row r="64" spans="1:20" ht="19.5" customHeight="1" x14ac:dyDescent="0.3">
      <c r="A64" s="149">
        <v>33</v>
      </c>
      <c r="B64" s="149">
        <v>27</v>
      </c>
      <c r="C64" s="162" t="s">
        <v>149</v>
      </c>
      <c r="D64" s="208" t="s">
        <v>284</v>
      </c>
      <c r="E64" s="165" t="s">
        <v>279</v>
      </c>
      <c r="F64" s="159">
        <v>12</v>
      </c>
      <c r="G64" s="159">
        <v>0</v>
      </c>
      <c r="H64" s="159">
        <v>9</v>
      </c>
      <c r="I64" s="159">
        <v>9</v>
      </c>
      <c r="J64" s="159">
        <v>0</v>
      </c>
      <c r="K64" s="159">
        <v>12</v>
      </c>
      <c r="L64" s="159">
        <v>9</v>
      </c>
      <c r="M64" s="159">
        <v>9</v>
      </c>
      <c r="N64" s="159">
        <v>9</v>
      </c>
      <c r="O64" s="159">
        <v>6</v>
      </c>
      <c r="P64" s="159"/>
      <c r="Q64" s="153"/>
      <c r="R64" s="167">
        <f t="shared" si="3"/>
        <v>75</v>
      </c>
      <c r="S64" s="160"/>
      <c r="T64" s="155">
        <f t="shared" si="2"/>
        <v>21</v>
      </c>
    </row>
    <row r="65" spans="1:20" ht="19.5" customHeight="1" x14ac:dyDescent="0.3">
      <c r="A65" s="149">
        <v>109</v>
      </c>
      <c r="B65" s="149">
        <v>26</v>
      </c>
      <c r="C65" s="162" t="s">
        <v>261</v>
      </c>
      <c r="D65" s="208" t="s">
        <v>262</v>
      </c>
      <c r="E65" s="165" t="s">
        <v>322</v>
      </c>
      <c r="F65" s="159">
        <v>12</v>
      </c>
      <c r="G65" s="159">
        <v>0</v>
      </c>
      <c r="H65" s="159">
        <v>9</v>
      </c>
      <c r="I65" s="159">
        <v>6</v>
      </c>
      <c r="J65" s="159">
        <v>0</v>
      </c>
      <c r="K65" s="159">
        <v>12</v>
      </c>
      <c r="L65" s="159">
        <v>9</v>
      </c>
      <c r="M65" s="159">
        <v>9</v>
      </c>
      <c r="N65" s="159">
        <v>9</v>
      </c>
      <c r="O65" s="159">
        <v>9</v>
      </c>
      <c r="P65" s="159"/>
      <c r="Q65" s="153"/>
      <c r="R65" s="167">
        <f t="shared" si="3"/>
        <v>75</v>
      </c>
      <c r="S65" s="160"/>
      <c r="T65" s="155">
        <f t="shared" si="2"/>
        <v>21</v>
      </c>
    </row>
    <row r="66" spans="1:20" ht="19.5" customHeight="1" x14ac:dyDescent="0.3">
      <c r="A66" s="149">
        <v>102</v>
      </c>
      <c r="B66" s="149">
        <v>33</v>
      </c>
      <c r="C66" s="162" t="s">
        <v>222</v>
      </c>
      <c r="D66" s="160" t="s">
        <v>223</v>
      </c>
      <c r="E66" s="165" t="s">
        <v>282</v>
      </c>
      <c r="F66" s="149">
        <v>0</v>
      </c>
      <c r="G66" s="149">
        <v>12</v>
      </c>
      <c r="H66" s="149">
        <v>0</v>
      </c>
      <c r="I66" s="149">
        <v>9</v>
      </c>
      <c r="J66" s="149">
        <v>9</v>
      </c>
      <c r="K66" s="149">
        <v>12</v>
      </c>
      <c r="L66" s="149">
        <v>6</v>
      </c>
      <c r="M66" s="149">
        <v>9</v>
      </c>
      <c r="N66" s="149">
        <v>9</v>
      </c>
      <c r="O66" s="149">
        <v>9</v>
      </c>
      <c r="P66" s="149"/>
      <c r="Q66" s="150"/>
      <c r="R66" s="167">
        <f t="shared" si="3"/>
        <v>75</v>
      </c>
      <c r="S66" s="160"/>
      <c r="T66" s="155">
        <f t="shared" si="2"/>
        <v>12</v>
      </c>
    </row>
    <row r="67" spans="1:20" ht="19.5" customHeight="1" x14ac:dyDescent="0.3">
      <c r="A67" s="149">
        <v>56</v>
      </c>
      <c r="B67" s="149">
        <v>9</v>
      </c>
      <c r="C67" s="162" t="s">
        <v>151</v>
      </c>
      <c r="D67" s="160" t="s">
        <v>152</v>
      </c>
      <c r="E67" s="165" t="s">
        <v>216</v>
      </c>
      <c r="F67" s="149">
        <v>0</v>
      </c>
      <c r="G67" s="149">
        <v>9</v>
      </c>
      <c r="H67" s="149">
        <v>0</v>
      </c>
      <c r="I67" s="149">
        <v>6</v>
      </c>
      <c r="J67" s="149">
        <v>12</v>
      </c>
      <c r="K67" s="149">
        <v>9</v>
      </c>
      <c r="L67" s="149">
        <v>9</v>
      </c>
      <c r="M67" s="149">
        <v>9</v>
      </c>
      <c r="N67" s="149">
        <v>9</v>
      </c>
      <c r="O67" s="149">
        <v>12</v>
      </c>
      <c r="P67" s="149"/>
      <c r="Q67" s="150"/>
      <c r="R67" s="167">
        <f t="shared" ref="R67:R98" si="4">IF(E67="","",SUM(F67:P67)-(Q67))</f>
        <v>75</v>
      </c>
      <c r="S67" s="160"/>
      <c r="T67" s="155">
        <f t="shared" si="2"/>
        <v>9</v>
      </c>
    </row>
    <row r="68" spans="1:20" ht="19.5" customHeight="1" x14ac:dyDescent="0.3">
      <c r="A68" s="149">
        <v>73</v>
      </c>
      <c r="B68" s="149">
        <v>18</v>
      </c>
      <c r="C68" s="162" t="s">
        <v>139</v>
      </c>
      <c r="D68" s="160" t="s">
        <v>140</v>
      </c>
      <c r="E68" s="165" t="s">
        <v>125</v>
      </c>
      <c r="F68" s="149">
        <v>15</v>
      </c>
      <c r="G68" s="149">
        <v>9</v>
      </c>
      <c r="H68" s="149">
        <v>0</v>
      </c>
      <c r="I68" s="149">
        <v>6</v>
      </c>
      <c r="J68" s="149">
        <v>0</v>
      </c>
      <c r="K68" s="149">
        <v>12</v>
      </c>
      <c r="L68" s="149">
        <v>9</v>
      </c>
      <c r="M68" s="149">
        <v>6</v>
      </c>
      <c r="N68" s="149">
        <v>9</v>
      </c>
      <c r="O68" s="149">
        <v>6</v>
      </c>
      <c r="P68" s="149"/>
      <c r="Q68" s="150"/>
      <c r="R68" s="167">
        <f t="shared" si="4"/>
        <v>72</v>
      </c>
      <c r="S68" s="160"/>
      <c r="T68" s="155">
        <f t="shared" si="2"/>
        <v>24</v>
      </c>
    </row>
    <row r="69" spans="1:20" ht="19.5" customHeight="1" x14ac:dyDescent="0.3">
      <c r="A69" s="149">
        <v>120</v>
      </c>
      <c r="B69" s="149">
        <v>22</v>
      </c>
      <c r="C69" s="162" t="s">
        <v>272</v>
      </c>
      <c r="D69" s="208" t="s">
        <v>273</v>
      </c>
      <c r="E69" s="165" t="s">
        <v>252</v>
      </c>
      <c r="F69" s="149">
        <v>12</v>
      </c>
      <c r="G69" s="149">
        <v>0</v>
      </c>
      <c r="H69" s="149">
        <v>0</v>
      </c>
      <c r="I69" s="149">
        <v>9</v>
      </c>
      <c r="J69" s="149">
        <v>0</v>
      </c>
      <c r="K69" s="149">
        <v>9</v>
      </c>
      <c r="L69" s="149">
        <v>9</v>
      </c>
      <c r="M69" s="149">
        <v>9</v>
      </c>
      <c r="N69" s="149">
        <v>12</v>
      </c>
      <c r="O69" s="149">
        <v>12</v>
      </c>
      <c r="P69" s="149"/>
      <c r="Q69" s="150"/>
      <c r="R69" s="167">
        <f t="shared" si="4"/>
        <v>72</v>
      </c>
      <c r="S69" s="160"/>
      <c r="T69" s="155">
        <f t="shared" si="2"/>
        <v>12</v>
      </c>
    </row>
    <row r="70" spans="1:20" ht="19.5" customHeight="1" x14ac:dyDescent="0.3">
      <c r="A70" s="149">
        <v>51</v>
      </c>
      <c r="B70" s="149">
        <v>17</v>
      </c>
      <c r="C70" s="162" t="s">
        <v>217</v>
      </c>
      <c r="D70" s="160" t="s">
        <v>218</v>
      </c>
      <c r="E70" s="165" t="s">
        <v>226</v>
      </c>
      <c r="F70" s="159">
        <v>0</v>
      </c>
      <c r="G70" s="159">
        <v>9</v>
      </c>
      <c r="H70" s="159">
        <v>0</v>
      </c>
      <c r="I70" s="159">
        <v>9</v>
      </c>
      <c r="J70" s="159">
        <v>0</v>
      </c>
      <c r="K70" s="159">
        <v>15</v>
      </c>
      <c r="L70" s="159">
        <v>9</v>
      </c>
      <c r="M70" s="159">
        <v>9</v>
      </c>
      <c r="N70" s="159">
        <v>9</v>
      </c>
      <c r="O70" s="159">
        <v>12</v>
      </c>
      <c r="P70" s="159"/>
      <c r="Q70" s="153"/>
      <c r="R70" s="167">
        <f t="shared" si="4"/>
        <v>72</v>
      </c>
      <c r="S70" s="160"/>
      <c r="T70" s="155">
        <f t="shared" si="2"/>
        <v>9</v>
      </c>
    </row>
    <row r="71" spans="1:20" ht="19.5" customHeight="1" x14ac:dyDescent="0.3">
      <c r="A71" s="149">
        <v>42</v>
      </c>
      <c r="B71" s="149">
        <v>10</v>
      </c>
      <c r="C71" s="162" t="s">
        <v>217</v>
      </c>
      <c r="D71" s="160" t="s">
        <v>218</v>
      </c>
      <c r="E71" s="165" t="s">
        <v>192</v>
      </c>
      <c r="F71" s="159">
        <v>0</v>
      </c>
      <c r="G71" s="159">
        <v>0</v>
      </c>
      <c r="H71" s="159">
        <v>0</v>
      </c>
      <c r="I71" s="159">
        <v>12</v>
      </c>
      <c r="J71" s="159">
        <v>15</v>
      </c>
      <c r="K71" s="159">
        <v>15</v>
      </c>
      <c r="L71" s="159">
        <v>6</v>
      </c>
      <c r="M71" s="159">
        <v>6</v>
      </c>
      <c r="N71" s="159">
        <v>9</v>
      </c>
      <c r="O71" s="159">
        <v>9</v>
      </c>
      <c r="P71" s="159"/>
      <c r="Q71" s="153"/>
      <c r="R71" s="167">
        <f t="shared" si="4"/>
        <v>72</v>
      </c>
      <c r="S71" s="160"/>
      <c r="T71" s="155">
        <f t="shared" si="2"/>
        <v>0</v>
      </c>
    </row>
    <row r="72" spans="1:20" ht="19.5" customHeight="1" x14ac:dyDescent="0.3">
      <c r="A72" s="149">
        <v>82</v>
      </c>
      <c r="B72" s="149">
        <v>20</v>
      </c>
      <c r="C72" s="162" t="s">
        <v>181</v>
      </c>
      <c r="D72" s="160" t="s">
        <v>182</v>
      </c>
      <c r="E72" s="165" t="s">
        <v>219</v>
      </c>
      <c r="F72" s="149">
        <v>18</v>
      </c>
      <c r="G72" s="149">
        <v>0</v>
      </c>
      <c r="H72" s="149">
        <v>0</v>
      </c>
      <c r="I72" s="149">
        <v>0</v>
      </c>
      <c r="J72" s="149">
        <v>0</v>
      </c>
      <c r="K72" s="149">
        <v>12</v>
      </c>
      <c r="L72" s="149">
        <v>9</v>
      </c>
      <c r="M72" s="149">
        <v>9</v>
      </c>
      <c r="N72" s="149">
        <v>9</v>
      </c>
      <c r="O72" s="149">
        <v>12</v>
      </c>
      <c r="P72" s="149"/>
      <c r="Q72" s="150"/>
      <c r="R72" s="167">
        <f t="shared" si="4"/>
        <v>69</v>
      </c>
      <c r="S72" s="160"/>
      <c r="T72" s="155">
        <f t="shared" si="2"/>
        <v>18</v>
      </c>
    </row>
    <row r="73" spans="1:20" ht="19.5" customHeight="1" x14ac:dyDescent="0.3">
      <c r="A73" s="149">
        <v>58</v>
      </c>
      <c r="B73" s="149">
        <v>1</v>
      </c>
      <c r="C73" s="162" t="s">
        <v>179</v>
      </c>
      <c r="D73" s="160" t="s">
        <v>180</v>
      </c>
      <c r="E73" s="165" t="s">
        <v>184</v>
      </c>
      <c r="F73" s="149">
        <v>15</v>
      </c>
      <c r="G73" s="149">
        <v>0</v>
      </c>
      <c r="H73" s="149">
        <v>0</v>
      </c>
      <c r="I73" s="149">
        <v>6</v>
      </c>
      <c r="J73" s="149">
        <v>0</v>
      </c>
      <c r="K73" s="149">
        <v>15</v>
      </c>
      <c r="L73" s="149">
        <v>6</v>
      </c>
      <c r="M73" s="149">
        <v>9</v>
      </c>
      <c r="N73" s="149">
        <v>9</v>
      </c>
      <c r="O73" s="149">
        <v>9</v>
      </c>
      <c r="P73" s="149"/>
      <c r="Q73" s="150"/>
      <c r="R73" s="167">
        <f t="shared" si="4"/>
        <v>69</v>
      </c>
      <c r="S73" s="160"/>
      <c r="T73" s="155">
        <f t="shared" si="2"/>
        <v>15</v>
      </c>
    </row>
    <row r="74" spans="1:20" ht="19.5" customHeight="1" x14ac:dyDescent="0.3">
      <c r="A74" s="149">
        <v>79</v>
      </c>
      <c r="B74" s="149">
        <v>4</v>
      </c>
      <c r="C74" s="162" t="s">
        <v>121</v>
      </c>
      <c r="D74" s="160" t="s">
        <v>122</v>
      </c>
      <c r="E74" s="165" t="s">
        <v>155</v>
      </c>
      <c r="F74" s="149">
        <v>0</v>
      </c>
      <c r="G74" s="149">
        <v>12</v>
      </c>
      <c r="H74" s="149">
        <v>0</v>
      </c>
      <c r="I74" s="149">
        <v>9</v>
      </c>
      <c r="J74" s="149">
        <v>0</v>
      </c>
      <c r="K74" s="149">
        <v>12</v>
      </c>
      <c r="L74" s="149">
        <v>9</v>
      </c>
      <c r="M74" s="149">
        <v>9</v>
      </c>
      <c r="N74" s="149">
        <v>9</v>
      </c>
      <c r="O74" s="149">
        <v>9</v>
      </c>
      <c r="P74" s="149"/>
      <c r="Q74" s="150"/>
      <c r="R74" s="167">
        <f t="shared" si="4"/>
        <v>69</v>
      </c>
      <c r="S74" s="160"/>
      <c r="T74" s="155">
        <f t="shared" si="2"/>
        <v>12</v>
      </c>
    </row>
    <row r="75" spans="1:20" ht="19.5" customHeight="1" x14ac:dyDescent="0.3">
      <c r="A75" s="149">
        <v>97</v>
      </c>
      <c r="B75" s="149">
        <v>12</v>
      </c>
      <c r="C75" s="162" t="s">
        <v>222</v>
      </c>
      <c r="D75" s="160" t="s">
        <v>223</v>
      </c>
      <c r="E75" s="165" t="s">
        <v>224</v>
      </c>
      <c r="F75" s="149">
        <v>0</v>
      </c>
      <c r="G75" s="149">
        <v>12</v>
      </c>
      <c r="H75" s="149">
        <v>0</v>
      </c>
      <c r="I75" s="149">
        <v>9</v>
      </c>
      <c r="J75" s="149">
        <v>0</v>
      </c>
      <c r="K75" s="149">
        <v>12</v>
      </c>
      <c r="L75" s="149">
        <v>9</v>
      </c>
      <c r="M75" s="149">
        <v>9</v>
      </c>
      <c r="N75" s="149">
        <v>9</v>
      </c>
      <c r="O75" s="149">
        <v>9</v>
      </c>
      <c r="P75" s="149"/>
      <c r="Q75" s="150"/>
      <c r="R75" s="167">
        <f t="shared" si="4"/>
        <v>69</v>
      </c>
      <c r="S75" s="160"/>
      <c r="T75" s="155">
        <f t="shared" si="2"/>
        <v>12</v>
      </c>
    </row>
    <row r="76" spans="1:20" ht="19.5" customHeight="1" x14ac:dyDescent="0.3">
      <c r="A76" s="149">
        <v>11</v>
      </c>
      <c r="B76" s="149">
        <v>14</v>
      </c>
      <c r="C76" s="162" t="s">
        <v>227</v>
      </c>
      <c r="D76" s="160" t="s">
        <v>228</v>
      </c>
      <c r="E76" s="165" t="s">
        <v>230</v>
      </c>
      <c r="F76" s="149">
        <v>0</v>
      </c>
      <c r="G76" s="149">
        <v>0</v>
      </c>
      <c r="H76" s="149">
        <v>0</v>
      </c>
      <c r="I76" s="149">
        <v>9</v>
      </c>
      <c r="J76" s="149">
        <v>12</v>
      </c>
      <c r="K76" s="149">
        <v>12</v>
      </c>
      <c r="L76" s="149">
        <v>6</v>
      </c>
      <c r="M76" s="149">
        <v>9</v>
      </c>
      <c r="N76" s="149">
        <v>12</v>
      </c>
      <c r="O76" s="149">
        <v>9</v>
      </c>
      <c r="P76" s="149"/>
      <c r="Q76" s="150"/>
      <c r="R76" s="167">
        <f t="shared" si="4"/>
        <v>69</v>
      </c>
      <c r="S76" s="160"/>
      <c r="T76" s="155">
        <f t="shared" si="2"/>
        <v>0</v>
      </c>
    </row>
    <row r="77" spans="1:20" ht="19.5" customHeight="1" x14ac:dyDescent="0.3">
      <c r="A77" s="149">
        <v>22</v>
      </c>
      <c r="B77" s="149">
        <v>8</v>
      </c>
      <c r="C77" s="162" t="s">
        <v>210</v>
      </c>
      <c r="D77" s="160" t="s">
        <v>211</v>
      </c>
      <c r="E77" s="165" t="s">
        <v>213</v>
      </c>
      <c r="F77" s="149">
        <v>0</v>
      </c>
      <c r="G77" s="149">
        <v>0</v>
      </c>
      <c r="H77" s="149">
        <v>6</v>
      </c>
      <c r="I77" s="149">
        <v>6</v>
      </c>
      <c r="J77" s="149">
        <v>12</v>
      </c>
      <c r="K77" s="149">
        <v>12</v>
      </c>
      <c r="L77" s="149">
        <v>9</v>
      </c>
      <c r="M77" s="149">
        <v>6</v>
      </c>
      <c r="N77" s="149">
        <v>9</v>
      </c>
      <c r="O77" s="149">
        <v>9</v>
      </c>
      <c r="P77" s="149"/>
      <c r="Q77" s="149"/>
      <c r="R77" s="167">
        <f t="shared" si="4"/>
        <v>69</v>
      </c>
      <c r="S77" s="160"/>
      <c r="T77" s="155">
        <f t="shared" si="2"/>
        <v>6</v>
      </c>
    </row>
    <row r="78" spans="1:20" ht="19.5" customHeight="1" x14ac:dyDescent="0.3">
      <c r="A78" s="149">
        <v>5</v>
      </c>
      <c r="B78" s="149">
        <v>16</v>
      </c>
      <c r="C78" s="162" t="s">
        <v>169</v>
      </c>
      <c r="D78" s="160" t="s">
        <v>170</v>
      </c>
      <c r="E78" s="165" t="s">
        <v>234</v>
      </c>
      <c r="F78" s="149">
        <v>0</v>
      </c>
      <c r="G78" s="149">
        <v>9</v>
      </c>
      <c r="H78" s="149">
        <v>0</v>
      </c>
      <c r="I78" s="149">
        <v>9</v>
      </c>
      <c r="J78" s="149">
        <v>0</v>
      </c>
      <c r="K78" s="149">
        <v>12</v>
      </c>
      <c r="L78" s="149">
        <v>9</v>
      </c>
      <c r="M78" s="149">
        <v>9</v>
      </c>
      <c r="N78" s="149">
        <v>9</v>
      </c>
      <c r="O78" s="149">
        <v>9</v>
      </c>
      <c r="P78" s="149"/>
      <c r="Q78" s="150"/>
      <c r="R78" s="167">
        <f t="shared" si="4"/>
        <v>66</v>
      </c>
      <c r="S78" s="160"/>
      <c r="T78" s="155">
        <f t="shared" si="2"/>
        <v>9</v>
      </c>
    </row>
    <row r="79" spans="1:20" ht="19.5" customHeight="1" x14ac:dyDescent="0.3">
      <c r="A79" s="149">
        <v>90</v>
      </c>
      <c r="B79" s="149">
        <v>28</v>
      </c>
      <c r="C79" s="162" t="s">
        <v>119</v>
      </c>
      <c r="D79" s="208" t="s">
        <v>286</v>
      </c>
      <c r="E79" s="165" t="s">
        <v>237</v>
      </c>
      <c r="F79" s="149">
        <v>0</v>
      </c>
      <c r="G79" s="149">
        <v>0</v>
      </c>
      <c r="H79" s="149">
        <v>0</v>
      </c>
      <c r="I79" s="149">
        <v>6</v>
      </c>
      <c r="J79" s="149">
        <v>12</v>
      </c>
      <c r="K79" s="149">
        <v>15</v>
      </c>
      <c r="L79" s="149">
        <v>6</v>
      </c>
      <c r="M79" s="149">
        <v>9</v>
      </c>
      <c r="N79" s="149">
        <v>9</v>
      </c>
      <c r="O79" s="149">
        <v>9</v>
      </c>
      <c r="P79" s="149"/>
      <c r="Q79" s="150"/>
      <c r="R79" s="167">
        <f t="shared" si="4"/>
        <v>66</v>
      </c>
      <c r="S79" s="160"/>
      <c r="T79" s="155">
        <f t="shared" si="2"/>
        <v>0</v>
      </c>
    </row>
    <row r="80" spans="1:20" ht="19.5" customHeight="1" x14ac:dyDescent="0.3">
      <c r="A80" s="149">
        <v>95</v>
      </c>
      <c r="B80" s="149">
        <v>2</v>
      </c>
      <c r="C80" s="162" t="s">
        <v>133</v>
      </c>
      <c r="D80" s="160" t="s">
        <v>134</v>
      </c>
      <c r="E80" s="165" t="s">
        <v>190</v>
      </c>
      <c r="F80" s="159">
        <v>0</v>
      </c>
      <c r="G80" s="159">
        <v>0</v>
      </c>
      <c r="H80" s="159">
        <v>0</v>
      </c>
      <c r="I80" s="159">
        <v>9</v>
      </c>
      <c r="J80" s="159">
        <v>9</v>
      </c>
      <c r="K80" s="159">
        <v>12</v>
      </c>
      <c r="L80" s="159">
        <v>9</v>
      </c>
      <c r="M80" s="159">
        <v>9</v>
      </c>
      <c r="N80" s="159">
        <v>9</v>
      </c>
      <c r="O80" s="159">
        <v>9</v>
      </c>
      <c r="P80" s="159"/>
      <c r="Q80" s="153"/>
      <c r="R80" s="167">
        <f t="shared" si="4"/>
        <v>66</v>
      </c>
      <c r="S80" s="160"/>
      <c r="T80" s="155">
        <f t="shared" si="2"/>
        <v>0</v>
      </c>
    </row>
    <row r="81" spans="1:20" ht="19.5" customHeight="1" x14ac:dyDescent="0.3">
      <c r="A81" s="149">
        <v>23</v>
      </c>
      <c r="B81" s="149">
        <v>8</v>
      </c>
      <c r="C81" s="162" t="s">
        <v>210</v>
      </c>
      <c r="D81" s="160" t="s">
        <v>211</v>
      </c>
      <c r="E81" s="165" t="s">
        <v>201</v>
      </c>
      <c r="F81" s="159">
        <v>0</v>
      </c>
      <c r="G81" s="159">
        <v>9</v>
      </c>
      <c r="H81" s="159">
        <v>0</v>
      </c>
      <c r="I81" s="159">
        <v>6</v>
      </c>
      <c r="J81" s="159">
        <v>12</v>
      </c>
      <c r="K81" s="159">
        <v>12</v>
      </c>
      <c r="L81" s="159">
        <v>9</v>
      </c>
      <c r="M81" s="159">
        <v>0</v>
      </c>
      <c r="N81" s="159">
        <v>9</v>
      </c>
      <c r="O81" s="159">
        <v>9</v>
      </c>
      <c r="P81" s="159"/>
      <c r="Q81" s="201">
        <v>1</v>
      </c>
      <c r="R81" s="167">
        <f t="shared" si="4"/>
        <v>65</v>
      </c>
      <c r="S81" s="160"/>
      <c r="T81" s="155">
        <f t="shared" si="2"/>
        <v>9</v>
      </c>
    </row>
    <row r="82" spans="1:20" ht="19.5" customHeight="1" x14ac:dyDescent="0.3">
      <c r="A82" s="149">
        <v>55</v>
      </c>
      <c r="B82" s="149">
        <v>9</v>
      </c>
      <c r="C82" s="162" t="s">
        <v>151</v>
      </c>
      <c r="D82" s="160" t="s">
        <v>152</v>
      </c>
      <c r="E82" s="165" t="s">
        <v>215</v>
      </c>
      <c r="F82" s="159">
        <v>18</v>
      </c>
      <c r="G82" s="159">
        <v>0</v>
      </c>
      <c r="H82" s="159">
        <v>0</v>
      </c>
      <c r="I82" s="159">
        <v>6</v>
      </c>
      <c r="J82" s="159">
        <v>0</v>
      </c>
      <c r="K82" s="159">
        <v>9</v>
      </c>
      <c r="L82" s="159">
        <v>12</v>
      </c>
      <c r="M82" s="159">
        <v>6</v>
      </c>
      <c r="N82" s="159">
        <v>6</v>
      </c>
      <c r="O82" s="159">
        <v>6</v>
      </c>
      <c r="P82" s="159"/>
      <c r="Q82" s="153"/>
      <c r="R82" s="167">
        <f t="shared" si="4"/>
        <v>63</v>
      </c>
      <c r="S82" s="160"/>
      <c r="T82" s="155">
        <f t="shared" si="2"/>
        <v>18</v>
      </c>
    </row>
    <row r="83" spans="1:20" ht="19.5" customHeight="1" x14ac:dyDescent="0.3">
      <c r="A83" s="149">
        <v>76</v>
      </c>
      <c r="B83" s="149">
        <v>18</v>
      </c>
      <c r="C83" s="162" t="s">
        <v>139</v>
      </c>
      <c r="D83" s="160" t="s">
        <v>140</v>
      </c>
      <c r="E83" s="165" t="s">
        <v>239</v>
      </c>
      <c r="F83" s="149">
        <v>0</v>
      </c>
      <c r="G83" s="149">
        <v>15</v>
      </c>
      <c r="H83" s="149">
        <v>0</v>
      </c>
      <c r="I83" s="149">
        <v>6</v>
      </c>
      <c r="J83" s="149">
        <v>12</v>
      </c>
      <c r="K83" s="149">
        <v>9</v>
      </c>
      <c r="L83" s="149">
        <v>6</v>
      </c>
      <c r="M83" s="149">
        <v>9</v>
      </c>
      <c r="N83" s="149">
        <v>6</v>
      </c>
      <c r="O83" s="149"/>
      <c r="P83" s="149"/>
      <c r="Q83" s="150"/>
      <c r="R83" s="167">
        <f t="shared" si="4"/>
        <v>63</v>
      </c>
      <c r="S83" s="160"/>
      <c r="T83" s="155">
        <f t="shared" si="2"/>
        <v>15</v>
      </c>
    </row>
    <row r="84" spans="1:20" ht="19.5" customHeight="1" x14ac:dyDescent="0.3">
      <c r="A84" s="149">
        <v>39</v>
      </c>
      <c r="B84" s="149">
        <v>19</v>
      </c>
      <c r="C84" s="162" t="s">
        <v>137</v>
      </c>
      <c r="D84" s="160" t="s">
        <v>138</v>
      </c>
      <c r="E84" s="165" t="s">
        <v>208</v>
      </c>
      <c r="F84" s="159">
        <v>0</v>
      </c>
      <c r="G84" s="159">
        <v>12</v>
      </c>
      <c r="H84" s="159">
        <v>0</v>
      </c>
      <c r="I84" s="159">
        <v>9</v>
      </c>
      <c r="J84" s="159">
        <v>0</v>
      </c>
      <c r="K84" s="159">
        <v>9</v>
      </c>
      <c r="L84" s="159">
        <v>6</v>
      </c>
      <c r="M84" s="159">
        <v>9</v>
      </c>
      <c r="N84" s="159">
        <v>9</v>
      </c>
      <c r="O84" s="159">
        <v>9</v>
      </c>
      <c r="P84" s="159"/>
      <c r="Q84" s="153"/>
      <c r="R84" s="167">
        <f t="shared" si="4"/>
        <v>63</v>
      </c>
      <c r="S84" s="160"/>
      <c r="T84" s="155">
        <f t="shared" si="2"/>
        <v>12</v>
      </c>
    </row>
    <row r="85" spans="1:20" ht="19.5" customHeight="1" x14ac:dyDescent="0.3">
      <c r="A85" s="149">
        <v>40</v>
      </c>
      <c r="B85" s="149">
        <v>19</v>
      </c>
      <c r="C85" s="162" t="s">
        <v>137</v>
      </c>
      <c r="D85" s="160" t="s">
        <v>138</v>
      </c>
      <c r="E85" s="165" t="s">
        <v>229</v>
      </c>
      <c r="F85" s="159">
        <v>0</v>
      </c>
      <c r="G85" s="159">
        <v>12</v>
      </c>
      <c r="H85" s="159">
        <v>0</v>
      </c>
      <c r="I85" s="159">
        <v>9</v>
      </c>
      <c r="J85" s="159">
        <v>0</v>
      </c>
      <c r="K85" s="159">
        <v>9</v>
      </c>
      <c r="L85" s="159">
        <v>6</v>
      </c>
      <c r="M85" s="159">
        <v>9</v>
      </c>
      <c r="N85" s="159">
        <v>9</v>
      </c>
      <c r="O85" s="159">
        <v>9</v>
      </c>
      <c r="P85" s="159"/>
      <c r="Q85" s="153"/>
      <c r="R85" s="167">
        <f t="shared" si="4"/>
        <v>63</v>
      </c>
      <c r="S85" s="160"/>
      <c r="T85" s="155">
        <f t="shared" si="2"/>
        <v>12</v>
      </c>
    </row>
    <row r="86" spans="1:20" ht="19.5" customHeight="1" x14ac:dyDescent="0.3">
      <c r="A86" s="149">
        <v>106</v>
      </c>
      <c r="B86" s="149">
        <v>30</v>
      </c>
      <c r="C86" s="162" t="s">
        <v>291</v>
      </c>
      <c r="D86" s="208" t="s">
        <v>292</v>
      </c>
      <c r="E86" s="165" t="s">
        <v>293</v>
      </c>
      <c r="F86" s="149">
        <v>0</v>
      </c>
      <c r="G86" s="149">
        <v>0</v>
      </c>
      <c r="H86" s="149">
        <v>6</v>
      </c>
      <c r="I86" s="149">
        <v>0</v>
      </c>
      <c r="J86" s="149">
        <v>12</v>
      </c>
      <c r="K86" s="149">
        <v>12</v>
      </c>
      <c r="L86" s="149">
        <v>6</v>
      </c>
      <c r="M86" s="149">
        <v>9</v>
      </c>
      <c r="N86" s="149">
        <v>9</v>
      </c>
      <c r="O86" s="149">
        <v>9</v>
      </c>
      <c r="P86" s="149"/>
      <c r="Q86" s="150"/>
      <c r="R86" s="167">
        <f t="shared" si="4"/>
        <v>63</v>
      </c>
      <c r="S86" s="160"/>
      <c r="T86" s="155">
        <f t="shared" si="2"/>
        <v>6</v>
      </c>
    </row>
    <row r="87" spans="1:20" ht="19.5" customHeight="1" x14ac:dyDescent="0.3">
      <c r="A87" s="149">
        <v>74</v>
      </c>
      <c r="B87" s="149">
        <v>18</v>
      </c>
      <c r="C87" s="162" t="s">
        <v>139</v>
      </c>
      <c r="D87" s="160" t="s">
        <v>140</v>
      </c>
      <c r="E87" s="165" t="s">
        <v>219</v>
      </c>
      <c r="F87" s="149">
        <v>0</v>
      </c>
      <c r="G87" s="149">
        <v>12</v>
      </c>
      <c r="H87" s="149">
        <v>0</v>
      </c>
      <c r="I87" s="149">
        <v>6</v>
      </c>
      <c r="J87" s="149">
        <v>0</v>
      </c>
      <c r="K87" s="149">
        <v>12</v>
      </c>
      <c r="L87" s="149">
        <v>9</v>
      </c>
      <c r="M87" s="149">
        <v>6</v>
      </c>
      <c r="N87" s="149">
        <v>9</v>
      </c>
      <c r="O87" s="149">
        <v>6</v>
      </c>
      <c r="P87" s="149"/>
      <c r="Q87" s="150"/>
      <c r="R87" s="167">
        <f t="shared" si="4"/>
        <v>60</v>
      </c>
      <c r="S87" s="160"/>
      <c r="T87" s="155">
        <f t="shared" si="2"/>
        <v>12</v>
      </c>
    </row>
    <row r="88" spans="1:20" ht="19.5" customHeight="1" x14ac:dyDescent="0.3">
      <c r="A88" s="149">
        <v>20</v>
      </c>
      <c r="B88" s="149">
        <v>7</v>
      </c>
      <c r="C88" s="162" t="s">
        <v>171</v>
      </c>
      <c r="D88" s="160" t="s">
        <v>172</v>
      </c>
      <c r="E88" s="165" t="s">
        <v>209</v>
      </c>
      <c r="F88" s="149">
        <v>0</v>
      </c>
      <c r="G88" s="149">
        <v>0</v>
      </c>
      <c r="H88" s="149">
        <v>9</v>
      </c>
      <c r="I88" s="149">
        <v>6</v>
      </c>
      <c r="J88" s="149">
        <v>12</v>
      </c>
      <c r="K88" s="149">
        <v>12</v>
      </c>
      <c r="L88" s="149">
        <v>6</v>
      </c>
      <c r="M88" s="149">
        <v>9</v>
      </c>
      <c r="N88" s="149">
        <v>6</v>
      </c>
      <c r="O88" s="149">
        <v>0</v>
      </c>
      <c r="P88" s="149"/>
      <c r="Q88" s="150"/>
      <c r="R88" s="167">
        <f t="shared" si="4"/>
        <v>60</v>
      </c>
      <c r="S88" s="160"/>
      <c r="T88" s="155">
        <f t="shared" si="2"/>
        <v>9</v>
      </c>
    </row>
    <row r="89" spans="1:20" ht="19.5" customHeight="1" x14ac:dyDescent="0.3">
      <c r="A89" s="149">
        <v>92</v>
      </c>
      <c r="B89" s="149">
        <v>28</v>
      </c>
      <c r="C89" s="162" t="s">
        <v>119</v>
      </c>
      <c r="D89" s="208" t="s">
        <v>288</v>
      </c>
      <c r="E89" s="165" t="s">
        <v>220</v>
      </c>
      <c r="F89" s="149">
        <v>0</v>
      </c>
      <c r="G89" s="149">
        <v>0</v>
      </c>
      <c r="H89" s="149">
        <v>0</v>
      </c>
      <c r="I89" s="149">
        <v>0</v>
      </c>
      <c r="J89" s="149">
        <v>12</v>
      </c>
      <c r="K89" s="149">
        <v>12</v>
      </c>
      <c r="L89" s="149">
        <v>6</v>
      </c>
      <c r="M89" s="149">
        <v>9</v>
      </c>
      <c r="N89" s="149">
        <v>9</v>
      </c>
      <c r="O89" s="149">
        <v>12</v>
      </c>
      <c r="P89" s="149"/>
      <c r="Q89" s="150"/>
      <c r="R89" s="167">
        <f t="shared" si="4"/>
        <v>60</v>
      </c>
      <c r="S89" s="160"/>
      <c r="T89" s="155">
        <f t="shared" si="2"/>
        <v>0</v>
      </c>
    </row>
    <row r="90" spans="1:20" ht="19.5" customHeight="1" x14ac:dyDescent="0.3">
      <c r="A90" s="149">
        <v>14</v>
      </c>
      <c r="B90" s="149">
        <v>3</v>
      </c>
      <c r="C90" s="162" t="s">
        <v>171</v>
      </c>
      <c r="D90" s="160" t="s">
        <v>172</v>
      </c>
      <c r="E90" s="165" t="s">
        <v>194</v>
      </c>
      <c r="F90" s="159">
        <v>0</v>
      </c>
      <c r="G90" s="159">
        <v>0</v>
      </c>
      <c r="H90" s="159">
        <v>9</v>
      </c>
      <c r="I90" s="159">
        <v>6</v>
      </c>
      <c r="J90" s="159">
        <v>9</v>
      </c>
      <c r="K90" s="159">
        <v>12</v>
      </c>
      <c r="L90" s="159">
        <v>6</v>
      </c>
      <c r="M90" s="159">
        <v>9</v>
      </c>
      <c r="N90" s="159">
        <v>9</v>
      </c>
      <c r="O90" s="159"/>
      <c r="P90" s="159"/>
      <c r="Q90" s="153"/>
      <c r="R90" s="167">
        <f t="shared" si="4"/>
        <v>60</v>
      </c>
      <c r="S90" s="160"/>
      <c r="T90" s="155">
        <f t="shared" si="2"/>
        <v>9</v>
      </c>
    </row>
    <row r="91" spans="1:20" ht="19.5" customHeight="1" x14ac:dyDescent="0.3">
      <c r="A91" s="149">
        <v>101</v>
      </c>
      <c r="B91" s="149">
        <v>33</v>
      </c>
      <c r="C91" s="162" t="s">
        <v>222</v>
      </c>
      <c r="D91" s="160" t="s">
        <v>223</v>
      </c>
      <c r="E91" s="165" t="s">
        <v>308</v>
      </c>
      <c r="F91" s="149">
        <v>0</v>
      </c>
      <c r="G91" s="149">
        <v>0</v>
      </c>
      <c r="H91" s="149">
        <v>0</v>
      </c>
      <c r="I91" s="149">
        <v>9</v>
      </c>
      <c r="J91" s="149">
        <v>9</v>
      </c>
      <c r="K91" s="149">
        <v>9</v>
      </c>
      <c r="L91" s="149">
        <v>6</v>
      </c>
      <c r="M91" s="149">
        <v>9</v>
      </c>
      <c r="N91" s="149">
        <v>9</v>
      </c>
      <c r="O91" s="149">
        <v>9</v>
      </c>
      <c r="P91" s="149"/>
      <c r="Q91" s="150"/>
      <c r="R91" s="167">
        <f t="shared" si="4"/>
        <v>60</v>
      </c>
      <c r="S91" s="160"/>
      <c r="T91" s="155">
        <f t="shared" si="2"/>
        <v>0</v>
      </c>
    </row>
    <row r="92" spans="1:20" ht="19.5" customHeight="1" x14ac:dyDescent="0.3">
      <c r="A92" s="149">
        <v>8</v>
      </c>
      <c r="B92" s="149">
        <v>16</v>
      </c>
      <c r="C92" s="162" t="s">
        <v>169</v>
      </c>
      <c r="D92" s="160" t="s">
        <v>170</v>
      </c>
      <c r="E92" s="165" t="s">
        <v>199</v>
      </c>
      <c r="F92" s="149">
        <v>0</v>
      </c>
      <c r="G92" s="149">
        <v>0</v>
      </c>
      <c r="H92" s="149">
        <v>0</v>
      </c>
      <c r="I92" s="149">
        <v>9</v>
      </c>
      <c r="J92" s="149">
        <v>0</v>
      </c>
      <c r="K92" s="149">
        <v>15</v>
      </c>
      <c r="L92" s="149">
        <v>9</v>
      </c>
      <c r="M92" s="149">
        <v>9</v>
      </c>
      <c r="N92" s="149">
        <v>9</v>
      </c>
      <c r="O92" s="149">
        <v>9</v>
      </c>
      <c r="P92" s="149"/>
      <c r="Q92" s="150"/>
      <c r="R92" s="167">
        <f t="shared" si="4"/>
        <v>60</v>
      </c>
      <c r="S92" s="160"/>
      <c r="T92" s="155">
        <f t="shared" si="2"/>
        <v>0</v>
      </c>
    </row>
    <row r="93" spans="1:20" ht="19.5" customHeight="1" x14ac:dyDescent="0.3">
      <c r="A93" s="149">
        <v>94</v>
      </c>
      <c r="B93" s="149">
        <v>2</v>
      </c>
      <c r="C93" s="162" t="s">
        <v>133</v>
      </c>
      <c r="D93" s="160" t="s">
        <v>134</v>
      </c>
      <c r="E93" s="165" t="s">
        <v>188</v>
      </c>
      <c r="F93" s="149">
        <v>0</v>
      </c>
      <c r="G93" s="149">
        <v>0</v>
      </c>
      <c r="H93" s="149">
        <v>0</v>
      </c>
      <c r="I93" s="149">
        <v>9</v>
      </c>
      <c r="J93" s="149">
        <v>0</v>
      </c>
      <c r="K93" s="149">
        <v>15</v>
      </c>
      <c r="L93" s="149">
        <v>9</v>
      </c>
      <c r="M93" s="149">
        <v>9</v>
      </c>
      <c r="N93" s="149">
        <v>9</v>
      </c>
      <c r="O93" s="149">
        <v>9</v>
      </c>
      <c r="P93" s="149"/>
      <c r="Q93" s="150"/>
      <c r="R93" s="167">
        <f t="shared" si="4"/>
        <v>60</v>
      </c>
      <c r="S93" s="160"/>
      <c r="T93" s="155">
        <f t="shared" si="2"/>
        <v>0</v>
      </c>
    </row>
    <row r="94" spans="1:20" ht="19.5" customHeight="1" x14ac:dyDescent="0.3">
      <c r="A94" s="149">
        <v>21</v>
      </c>
      <c r="B94" s="149">
        <v>8</v>
      </c>
      <c r="C94" s="162" t="s">
        <v>210</v>
      </c>
      <c r="D94" s="160" t="s">
        <v>211</v>
      </c>
      <c r="E94" s="165" t="s">
        <v>212</v>
      </c>
      <c r="F94" s="159">
        <v>0</v>
      </c>
      <c r="G94" s="159">
        <v>0</v>
      </c>
      <c r="H94" s="159">
        <v>0</v>
      </c>
      <c r="I94" s="159">
        <v>6</v>
      </c>
      <c r="J94" s="159">
        <v>12</v>
      </c>
      <c r="K94" s="159">
        <v>12</v>
      </c>
      <c r="L94" s="159">
        <v>12</v>
      </c>
      <c r="M94" s="159">
        <v>0</v>
      </c>
      <c r="N94" s="159">
        <v>9</v>
      </c>
      <c r="O94" s="159">
        <v>9</v>
      </c>
      <c r="P94" s="159"/>
      <c r="Q94" s="201">
        <v>2</v>
      </c>
      <c r="R94" s="167">
        <f t="shared" si="4"/>
        <v>58</v>
      </c>
      <c r="S94" s="160"/>
      <c r="T94" s="155">
        <f t="shared" si="2"/>
        <v>0</v>
      </c>
    </row>
    <row r="95" spans="1:20" ht="19.5" customHeight="1" x14ac:dyDescent="0.3">
      <c r="A95" s="149">
        <v>87</v>
      </c>
      <c r="B95" s="149">
        <v>5</v>
      </c>
      <c r="C95" s="162" t="s">
        <v>163</v>
      </c>
      <c r="D95" s="160" t="s">
        <v>164</v>
      </c>
      <c r="E95" s="165" t="s">
        <v>191</v>
      </c>
      <c r="F95" s="159">
        <v>12</v>
      </c>
      <c r="G95" s="159">
        <v>0</v>
      </c>
      <c r="H95" s="159">
        <v>0</v>
      </c>
      <c r="I95" s="159">
        <v>6</v>
      </c>
      <c r="J95" s="159">
        <v>0</v>
      </c>
      <c r="K95" s="159">
        <v>9</v>
      </c>
      <c r="L95" s="159">
        <v>12</v>
      </c>
      <c r="M95" s="159">
        <v>6</v>
      </c>
      <c r="N95" s="159">
        <v>6</v>
      </c>
      <c r="O95" s="159">
        <v>6</v>
      </c>
      <c r="P95" s="159"/>
      <c r="Q95" s="153"/>
      <c r="R95" s="167">
        <f t="shared" si="4"/>
        <v>57</v>
      </c>
      <c r="S95" s="160"/>
      <c r="T95" s="155">
        <f t="shared" ref="T95:T134" si="5">SUM(F95:H95)</f>
        <v>12</v>
      </c>
    </row>
    <row r="96" spans="1:20" ht="19.5" customHeight="1" x14ac:dyDescent="0.3">
      <c r="A96" s="149">
        <v>19</v>
      </c>
      <c r="B96" s="149">
        <v>7</v>
      </c>
      <c r="C96" s="162" t="s">
        <v>171</v>
      </c>
      <c r="D96" s="160" t="s">
        <v>172</v>
      </c>
      <c r="E96" s="165" t="s">
        <v>208</v>
      </c>
      <c r="F96" s="149">
        <v>0</v>
      </c>
      <c r="G96" s="149">
        <v>9</v>
      </c>
      <c r="H96" s="149">
        <v>6</v>
      </c>
      <c r="I96" s="149">
        <v>9</v>
      </c>
      <c r="J96" s="149">
        <v>0</v>
      </c>
      <c r="K96" s="149">
        <v>12</v>
      </c>
      <c r="L96" s="149">
        <v>6</v>
      </c>
      <c r="M96" s="149">
        <v>9</v>
      </c>
      <c r="N96" s="149">
        <v>6</v>
      </c>
      <c r="O96" s="149">
        <v>0</v>
      </c>
      <c r="P96" s="149"/>
      <c r="Q96" s="150"/>
      <c r="R96" s="167">
        <f t="shared" si="4"/>
        <v>57</v>
      </c>
      <c r="S96" s="160"/>
      <c r="T96" s="155">
        <f t="shared" si="5"/>
        <v>15</v>
      </c>
    </row>
    <row r="97" spans="1:20" ht="19.5" customHeight="1" x14ac:dyDescent="0.3">
      <c r="A97" s="149">
        <v>24</v>
      </c>
      <c r="B97" s="149">
        <v>8</v>
      </c>
      <c r="C97" s="162" t="s">
        <v>210</v>
      </c>
      <c r="D97" s="160" t="s">
        <v>211</v>
      </c>
      <c r="E97" s="165" t="s">
        <v>209</v>
      </c>
      <c r="F97" s="149">
        <v>0</v>
      </c>
      <c r="G97" s="149">
        <v>0</v>
      </c>
      <c r="H97" s="149">
        <v>0</v>
      </c>
      <c r="I97" s="149">
        <v>6</v>
      </c>
      <c r="J97" s="149">
        <v>12</v>
      </c>
      <c r="K97" s="149">
        <v>12</v>
      </c>
      <c r="L97" s="149">
        <v>12</v>
      </c>
      <c r="M97" s="149">
        <v>0</v>
      </c>
      <c r="N97" s="149">
        <v>9</v>
      </c>
      <c r="O97" s="149">
        <v>9</v>
      </c>
      <c r="P97" s="149"/>
      <c r="Q97" s="200">
        <v>3</v>
      </c>
      <c r="R97" s="167">
        <f t="shared" si="4"/>
        <v>57</v>
      </c>
      <c r="S97" s="160"/>
      <c r="T97" s="155">
        <f t="shared" si="5"/>
        <v>0</v>
      </c>
    </row>
    <row r="98" spans="1:20" ht="19.5" customHeight="1" x14ac:dyDescent="0.3">
      <c r="A98" s="149">
        <v>105</v>
      </c>
      <c r="B98" s="149">
        <v>30</v>
      </c>
      <c r="C98" s="162" t="s">
        <v>291</v>
      </c>
      <c r="D98" s="208" t="s">
        <v>292</v>
      </c>
      <c r="E98" s="165" t="s">
        <v>219</v>
      </c>
      <c r="F98" s="149">
        <v>0</v>
      </c>
      <c r="G98" s="149">
        <v>0</v>
      </c>
      <c r="H98" s="149">
        <v>6</v>
      </c>
      <c r="I98" s="149">
        <v>9</v>
      </c>
      <c r="J98" s="149">
        <v>0</v>
      </c>
      <c r="K98" s="149">
        <v>15</v>
      </c>
      <c r="L98" s="149">
        <v>9</v>
      </c>
      <c r="M98" s="149">
        <v>9</v>
      </c>
      <c r="N98" s="149">
        <v>9</v>
      </c>
      <c r="O98" s="149"/>
      <c r="P98" s="149"/>
      <c r="Q98" s="150"/>
      <c r="R98" s="167">
        <f t="shared" si="4"/>
        <v>57</v>
      </c>
      <c r="S98" s="160"/>
      <c r="T98" s="155">
        <f t="shared" si="5"/>
        <v>6</v>
      </c>
    </row>
    <row r="99" spans="1:20" ht="19.5" customHeight="1" x14ac:dyDescent="0.3">
      <c r="A99" s="149">
        <v>117</v>
      </c>
      <c r="B99" s="149">
        <v>22</v>
      </c>
      <c r="C99" s="162" t="s">
        <v>272</v>
      </c>
      <c r="D99" s="208" t="s">
        <v>273</v>
      </c>
      <c r="E99" s="165" t="s">
        <v>274</v>
      </c>
      <c r="F99" s="159">
        <v>0</v>
      </c>
      <c r="G99" s="159">
        <v>0</v>
      </c>
      <c r="H99" s="159">
        <v>0</v>
      </c>
      <c r="I99" s="159">
        <v>9</v>
      </c>
      <c r="J99" s="159">
        <v>0</v>
      </c>
      <c r="K99" s="159">
        <v>12</v>
      </c>
      <c r="L99" s="159">
        <v>9</v>
      </c>
      <c r="M99" s="159">
        <v>9</v>
      </c>
      <c r="N99" s="159">
        <v>9</v>
      </c>
      <c r="O99" s="159">
        <v>9</v>
      </c>
      <c r="P99" s="159"/>
      <c r="Q99" s="153"/>
      <c r="R99" s="167">
        <f t="shared" ref="R99:R130" si="6">IF(E99="","",SUM(F99:P99)-(Q99))</f>
        <v>57</v>
      </c>
      <c r="S99" s="160"/>
      <c r="T99" s="155">
        <f t="shared" si="5"/>
        <v>0</v>
      </c>
    </row>
    <row r="100" spans="1:20" ht="19.5" customHeight="1" x14ac:dyDescent="0.3">
      <c r="A100" s="149">
        <v>113</v>
      </c>
      <c r="B100" s="149">
        <v>29</v>
      </c>
      <c r="C100" s="162" t="s">
        <v>272</v>
      </c>
      <c r="D100" s="208" t="s">
        <v>289</v>
      </c>
      <c r="E100" s="165" t="s">
        <v>290</v>
      </c>
      <c r="F100" s="149">
        <v>0</v>
      </c>
      <c r="G100" s="149">
        <v>0</v>
      </c>
      <c r="H100" s="149">
        <v>0</v>
      </c>
      <c r="I100" s="149">
        <v>0</v>
      </c>
      <c r="J100" s="149">
        <v>9</v>
      </c>
      <c r="K100" s="149">
        <v>9</v>
      </c>
      <c r="L100" s="149">
        <v>9</v>
      </c>
      <c r="M100" s="149">
        <v>9</v>
      </c>
      <c r="N100" s="149">
        <v>12</v>
      </c>
      <c r="O100" s="149">
        <v>6</v>
      </c>
      <c r="P100" s="149"/>
      <c r="Q100" s="150"/>
      <c r="R100" s="167">
        <f t="shared" si="6"/>
        <v>54</v>
      </c>
      <c r="S100" s="160"/>
      <c r="T100" s="155">
        <f t="shared" si="5"/>
        <v>0</v>
      </c>
    </row>
    <row r="101" spans="1:20" ht="19.5" customHeight="1" x14ac:dyDescent="0.3">
      <c r="A101" s="149">
        <v>110</v>
      </c>
      <c r="B101" s="149">
        <v>26</v>
      </c>
      <c r="C101" s="162" t="s">
        <v>261</v>
      </c>
      <c r="D101" s="208" t="s">
        <v>262</v>
      </c>
      <c r="E101" s="165" t="s">
        <v>323</v>
      </c>
      <c r="F101" s="149">
        <v>0</v>
      </c>
      <c r="G101" s="149">
        <v>0</v>
      </c>
      <c r="H101" s="149">
        <v>0</v>
      </c>
      <c r="I101" s="149">
        <v>6</v>
      </c>
      <c r="J101" s="149">
        <v>0</v>
      </c>
      <c r="K101" s="149">
        <v>12</v>
      </c>
      <c r="L101" s="149">
        <v>9</v>
      </c>
      <c r="M101" s="149">
        <v>9</v>
      </c>
      <c r="N101" s="149">
        <v>9</v>
      </c>
      <c r="O101" s="149">
        <v>9</v>
      </c>
      <c r="P101" s="149"/>
      <c r="Q101" s="150"/>
      <c r="R101" s="167">
        <f t="shared" si="6"/>
        <v>54</v>
      </c>
      <c r="S101" s="160"/>
      <c r="T101" s="155">
        <f t="shared" si="5"/>
        <v>0</v>
      </c>
    </row>
    <row r="102" spans="1:20" ht="19.5" customHeight="1" x14ac:dyDescent="0.3">
      <c r="A102" s="149">
        <v>114</v>
      </c>
      <c r="B102" s="149">
        <v>29</v>
      </c>
      <c r="C102" s="162" t="s">
        <v>272</v>
      </c>
      <c r="D102" s="208" t="s">
        <v>289</v>
      </c>
      <c r="E102" s="165" t="s">
        <v>283</v>
      </c>
      <c r="F102" s="149">
        <v>0</v>
      </c>
      <c r="G102" s="149">
        <v>0</v>
      </c>
      <c r="H102" s="149">
        <v>0</v>
      </c>
      <c r="I102" s="149">
        <v>6</v>
      </c>
      <c r="J102" s="149">
        <v>0</v>
      </c>
      <c r="K102" s="149">
        <v>9</v>
      </c>
      <c r="L102" s="149">
        <v>9</v>
      </c>
      <c r="M102" s="149">
        <v>12</v>
      </c>
      <c r="N102" s="149">
        <v>12</v>
      </c>
      <c r="O102" s="149">
        <v>6</v>
      </c>
      <c r="P102" s="149"/>
      <c r="Q102" s="150"/>
      <c r="R102" s="167">
        <f t="shared" si="6"/>
        <v>54</v>
      </c>
      <c r="S102" s="160"/>
      <c r="T102" s="155">
        <f t="shared" si="5"/>
        <v>0</v>
      </c>
    </row>
    <row r="103" spans="1:20" ht="19.5" customHeight="1" x14ac:dyDescent="0.3">
      <c r="A103" s="149">
        <v>13</v>
      </c>
      <c r="B103" s="149">
        <v>3</v>
      </c>
      <c r="C103" s="162" t="s">
        <v>171</v>
      </c>
      <c r="D103" s="160" t="s">
        <v>172</v>
      </c>
      <c r="E103" s="165" t="s">
        <v>187</v>
      </c>
      <c r="F103" s="149">
        <v>0</v>
      </c>
      <c r="G103" s="149">
        <v>0</v>
      </c>
      <c r="H103" s="149">
        <v>9</v>
      </c>
      <c r="I103" s="149">
        <v>6</v>
      </c>
      <c r="J103" s="149">
        <v>0</v>
      </c>
      <c r="K103" s="149">
        <v>12</v>
      </c>
      <c r="L103" s="149">
        <v>6</v>
      </c>
      <c r="M103" s="149">
        <v>9</v>
      </c>
      <c r="N103" s="149">
        <v>9</v>
      </c>
      <c r="O103" s="149"/>
      <c r="P103" s="149"/>
      <c r="Q103" s="150"/>
      <c r="R103" s="167">
        <f t="shared" si="6"/>
        <v>51</v>
      </c>
      <c r="S103" s="160"/>
      <c r="T103" s="155">
        <f t="shared" si="5"/>
        <v>9</v>
      </c>
    </row>
    <row r="104" spans="1:20" ht="19.5" customHeight="1" x14ac:dyDescent="0.3">
      <c r="A104" s="149">
        <v>119</v>
      </c>
      <c r="B104" s="149">
        <v>22</v>
      </c>
      <c r="C104" s="162" t="s">
        <v>272</v>
      </c>
      <c r="D104" s="208" t="s">
        <v>273</v>
      </c>
      <c r="E104" s="165" t="s">
        <v>230</v>
      </c>
      <c r="F104" s="149">
        <v>0</v>
      </c>
      <c r="G104" s="149">
        <v>0</v>
      </c>
      <c r="H104" s="149">
        <v>0</v>
      </c>
      <c r="I104" s="149">
        <v>9</v>
      </c>
      <c r="J104" s="149">
        <v>0</v>
      </c>
      <c r="K104" s="149">
        <v>9</v>
      </c>
      <c r="L104" s="149">
        <v>9</v>
      </c>
      <c r="M104" s="149">
        <v>9</v>
      </c>
      <c r="N104" s="149">
        <v>6</v>
      </c>
      <c r="O104" s="209">
        <v>9</v>
      </c>
      <c r="P104" s="149"/>
      <c r="Q104" s="150"/>
      <c r="R104" s="167">
        <f t="shared" si="6"/>
        <v>51</v>
      </c>
      <c r="S104" s="160"/>
      <c r="T104" s="155">
        <f t="shared" si="5"/>
        <v>0</v>
      </c>
    </row>
    <row r="105" spans="1:20" ht="19.5" customHeight="1" x14ac:dyDescent="0.3">
      <c r="A105" s="149">
        <v>3</v>
      </c>
      <c r="B105" s="149">
        <v>11</v>
      </c>
      <c r="C105" s="162" t="s">
        <v>169</v>
      </c>
      <c r="D105" s="160" t="s">
        <v>170</v>
      </c>
      <c r="E105" s="165" t="s">
        <v>221</v>
      </c>
      <c r="F105" s="149">
        <v>12</v>
      </c>
      <c r="G105" s="149">
        <v>9</v>
      </c>
      <c r="H105" s="149">
        <v>0</v>
      </c>
      <c r="I105" s="149">
        <v>0</v>
      </c>
      <c r="J105" s="149">
        <v>9</v>
      </c>
      <c r="K105" s="149">
        <v>0</v>
      </c>
      <c r="L105" s="149">
        <v>0</v>
      </c>
      <c r="M105" s="149">
        <v>6</v>
      </c>
      <c r="N105" s="149">
        <v>0</v>
      </c>
      <c r="O105" s="149">
        <v>12</v>
      </c>
      <c r="P105" s="149"/>
      <c r="Q105" s="150"/>
      <c r="R105" s="167">
        <f t="shared" si="6"/>
        <v>48</v>
      </c>
      <c r="S105" s="160"/>
      <c r="T105" s="155">
        <f t="shared" si="5"/>
        <v>21</v>
      </c>
    </row>
    <row r="106" spans="1:20" ht="19.5" customHeight="1" x14ac:dyDescent="0.3">
      <c r="A106" s="149">
        <v>16</v>
      </c>
      <c r="B106" s="149">
        <v>3</v>
      </c>
      <c r="C106" s="162" t="s">
        <v>171</v>
      </c>
      <c r="D106" s="160" t="s">
        <v>172</v>
      </c>
      <c r="E106" s="165" t="s">
        <v>196</v>
      </c>
      <c r="F106" s="159">
        <v>0</v>
      </c>
      <c r="G106" s="159">
        <v>0</v>
      </c>
      <c r="H106" s="159">
        <v>0</v>
      </c>
      <c r="I106" s="159">
        <v>6</v>
      </c>
      <c r="J106" s="159">
        <v>0</v>
      </c>
      <c r="K106" s="159">
        <v>12</v>
      </c>
      <c r="L106" s="159">
        <v>6</v>
      </c>
      <c r="M106" s="159">
        <v>9</v>
      </c>
      <c r="N106" s="159">
        <v>9</v>
      </c>
      <c r="O106" s="159">
        <v>6</v>
      </c>
      <c r="P106" s="159"/>
      <c r="Q106" s="153"/>
      <c r="R106" s="167">
        <f t="shared" si="6"/>
        <v>48</v>
      </c>
      <c r="S106" s="160"/>
      <c r="T106" s="155">
        <f t="shared" si="5"/>
        <v>0</v>
      </c>
    </row>
    <row r="107" spans="1:20" ht="19.5" customHeight="1" x14ac:dyDescent="0.3">
      <c r="A107" s="149">
        <v>115</v>
      </c>
      <c r="B107" s="149">
        <v>29</v>
      </c>
      <c r="C107" s="162" t="s">
        <v>272</v>
      </c>
      <c r="D107" s="208" t="s">
        <v>289</v>
      </c>
      <c r="E107" s="165" t="s">
        <v>155</v>
      </c>
      <c r="F107" s="149">
        <v>0</v>
      </c>
      <c r="G107" s="149">
        <v>0</v>
      </c>
      <c r="H107" s="149">
        <v>0</v>
      </c>
      <c r="I107" s="149">
        <v>0</v>
      </c>
      <c r="J107" s="149">
        <v>0</v>
      </c>
      <c r="K107" s="149">
        <v>9</v>
      </c>
      <c r="L107" s="149">
        <v>9</v>
      </c>
      <c r="M107" s="149">
        <v>9</v>
      </c>
      <c r="N107" s="149">
        <v>12</v>
      </c>
      <c r="O107" s="149">
        <v>9</v>
      </c>
      <c r="P107" s="149"/>
      <c r="Q107" s="150"/>
      <c r="R107" s="167">
        <f t="shared" si="6"/>
        <v>48</v>
      </c>
      <c r="S107" s="160"/>
      <c r="T107" s="155">
        <f t="shared" si="5"/>
        <v>0</v>
      </c>
    </row>
    <row r="108" spans="1:20" ht="19.5" customHeight="1" x14ac:dyDescent="0.3">
      <c r="A108" s="149">
        <v>118</v>
      </c>
      <c r="B108" s="149">
        <v>22</v>
      </c>
      <c r="C108" s="162" t="s">
        <v>272</v>
      </c>
      <c r="D108" s="208" t="s">
        <v>273</v>
      </c>
      <c r="E108" s="165" t="s">
        <v>208</v>
      </c>
      <c r="F108" s="149">
        <v>0</v>
      </c>
      <c r="G108" s="149">
        <v>0</v>
      </c>
      <c r="H108" s="149">
        <v>0</v>
      </c>
      <c r="I108" s="149">
        <v>6</v>
      </c>
      <c r="J108" s="149">
        <v>0</v>
      </c>
      <c r="K108" s="149">
        <v>9</v>
      </c>
      <c r="L108" s="149">
        <v>6</v>
      </c>
      <c r="M108" s="149">
        <v>9</v>
      </c>
      <c r="N108" s="149">
        <v>9</v>
      </c>
      <c r="O108" s="149">
        <v>9</v>
      </c>
      <c r="P108" s="149"/>
      <c r="Q108" s="150"/>
      <c r="R108" s="167">
        <f t="shared" si="6"/>
        <v>48</v>
      </c>
      <c r="S108" s="160"/>
      <c r="T108" s="155">
        <f t="shared" si="5"/>
        <v>0</v>
      </c>
    </row>
    <row r="109" spans="1:20" ht="19.5" customHeight="1" x14ac:dyDescent="0.3">
      <c r="A109" s="149">
        <v>1</v>
      </c>
      <c r="B109" s="149">
        <v>11</v>
      </c>
      <c r="C109" s="162" t="s">
        <v>169</v>
      </c>
      <c r="D109" s="160" t="s">
        <v>170</v>
      </c>
      <c r="E109" s="165" t="s">
        <v>219</v>
      </c>
      <c r="F109" s="149">
        <v>0</v>
      </c>
      <c r="G109" s="149">
        <v>9</v>
      </c>
      <c r="H109" s="149">
        <v>0</v>
      </c>
      <c r="I109" s="149">
        <v>6</v>
      </c>
      <c r="J109" s="149">
        <v>0</v>
      </c>
      <c r="K109" s="149">
        <v>9</v>
      </c>
      <c r="L109" s="149">
        <v>0</v>
      </c>
      <c r="M109" s="149">
        <v>6</v>
      </c>
      <c r="N109" s="149">
        <v>0</v>
      </c>
      <c r="O109" s="149">
        <v>12</v>
      </c>
      <c r="P109" s="149"/>
      <c r="Q109" s="150"/>
      <c r="R109" s="167">
        <f t="shared" si="6"/>
        <v>42</v>
      </c>
      <c r="S109" s="160"/>
      <c r="T109" s="155">
        <f t="shared" si="5"/>
        <v>9</v>
      </c>
    </row>
    <row r="110" spans="1:20" ht="19.5" customHeight="1" x14ac:dyDescent="0.3">
      <c r="A110" s="149">
        <v>15</v>
      </c>
      <c r="B110" s="149">
        <v>3</v>
      </c>
      <c r="C110" s="162" t="s">
        <v>171</v>
      </c>
      <c r="D110" s="160" t="s">
        <v>172</v>
      </c>
      <c r="E110" s="165" t="s">
        <v>195</v>
      </c>
      <c r="F110" s="159">
        <v>0</v>
      </c>
      <c r="G110" s="159">
        <v>0</v>
      </c>
      <c r="H110" s="159">
        <v>0</v>
      </c>
      <c r="I110" s="159">
        <v>6</v>
      </c>
      <c r="J110" s="159">
        <v>0</v>
      </c>
      <c r="K110" s="159">
        <v>12</v>
      </c>
      <c r="L110" s="159">
        <v>6</v>
      </c>
      <c r="M110" s="159">
        <v>9</v>
      </c>
      <c r="N110" s="159">
        <v>9</v>
      </c>
      <c r="O110" s="159"/>
      <c r="P110" s="159"/>
      <c r="Q110" s="153"/>
      <c r="R110" s="167">
        <f t="shared" si="6"/>
        <v>42</v>
      </c>
      <c r="S110" s="160"/>
      <c r="T110" s="155">
        <f t="shared" si="5"/>
        <v>0</v>
      </c>
    </row>
    <row r="111" spans="1:20" ht="19.5" customHeight="1" x14ac:dyDescent="0.3">
      <c r="A111" s="149">
        <v>17</v>
      </c>
      <c r="B111" s="149">
        <v>7</v>
      </c>
      <c r="C111" s="162" t="s">
        <v>171</v>
      </c>
      <c r="D111" s="160" t="s">
        <v>172</v>
      </c>
      <c r="E111" s="165" t="s">
        <v>207</v>
      </c>
      <c r="F111" s="159">
        <v>0</v>
      </c>
      <c r="G111" s="159">
        <v>0</v>
      </c>
      <c r="H111" s="159">
        <v>0</v>
      </c>
      <c r="I111" s="159">
        <v>6</v>
      </c>
      <c r="J111" s="159">
        <v>0</v>
      </c>
      <c r="K111" s="159">
        <v>12</v>
      </c>
      <c r="L111" s="159">
        <v>6</v>
      </c>
      <c r="M111" s="159">
        <v>9</v>
      </c>
      <c r="N111" s="159">
        <v>6</v>
      </c>
      <c r="O111" s="159">
        <v>0</v>
      </c>
      <c r="P111" s="159"/>
      <c r="Q111" s="153"/>
      <c r="R111" s="167">
        <f t="shared" si="6"/>
        <v>39</v>
      </c>
      <c r="S111" s="160"/>
      <c r="T111" s="155">
        <f t="shared" si="5"/>
        <v>0</v>
      </c>
    </row>
    <row r="112" spans="1:20" ht="19.5" customHeight="1" x14ac:dyDescent="0.3">
      <c r="A112" s="149">
        <v>18</v>
      </c>
      <c r="B112" s="149">
        <v>7</v>
      </c>
      <c r="C112" s="162" t="s">
        <v>171</v>
      </c>
      <c r="D112" s="160" t="s">
        <v>172</v>
      </c>
      <c r="E112" s="165" t="s">
        <v>126</v>
      </c>
      <c r="F112" s="149">
        <v>0</v>
      </c>
      <c r="G112" s="149">
        <v>0</v>
      </c>
      <c r="H112" s="149">
        <v>0</v>
      </c>
      <c r="I112" s="149">
        <v>6</v>
      </c>
      <c r="J112" s="149">
        <v>0</v>
      </c>
      <c r="K112" s="149">
        <v>12</v>
      </c>
      <c r="L112" s="149">
        <v>6</v>
      </c>
      <c r="M112" s="149">
        <v>9</v>
      </c>
      <c r="N112" s="149">
        <v>6</v>
      </c>
      <c r="O112" s="149">
        <v>0</v>
      </c>
      <c r="P112" s="149"/>
      <c r="Q112" s="150"/>
      <c r="R112" s="167">
        <f t="shared" si="6"/>
        <v>39</v>
      </c>
      <c r="S112" s="160"/>
      <c r="T112" s="155">
        <f t="shared" si="5"/>
        <v>0</v>
      </c>
    </row>
    <row r="113" spans="1:20" ht="19.5" customHeight="1" x14ac:dyDescent="0.3">
      <c r="A113" s="149">
        <v>85</v>
      </c>
      <c r="B113" s="149">
        <v>5</v>
      </c>
      <c r="C113" s="162" t="s">
        <v>163</v>
      </c>
      <c r="D113" s="160" t="s">
        <v>164</v>
      </c>
      <c r="E113" s="165" t="s">
        <v>200</v>
      </c>
      <c r="F113" s="149">
        <v>0</v>
      </c>
      <c r="G113" s="149">
        <v>0</v>
      </c>
      <c r="H113" s="149">
        <v>0</v>
      </c>
      <c r="I113" s="149">
        <v>6</v>
      </c>
      <c r="J113" s="149">
        <v>0</v>
      </c>
      <c r="K113" s="149">
        <v>9</v>
      </c>
      <c r="L113" s="149">
        <v>6</v>
      </c>
      <c r="M113" s="149">
        <v>6</v>
      </c>
      <c r="N113" s="149">
        <v>6</v>
      </c>
      <c r="O113" s="149">
        <v>6</v>
      </c>
      <c r="P113" s="149"/>
      <c r="Q113" s="150"/>
      <c r="R113" s="167">
        <f t="shared" si="6"/>
        <v>39</v>
      </c>
      <c r="S113" s="160"/>
      <c r="T113" s="155">
        <f t="shared" si="5"/>
        <v>0</v>
      </c>
    </row>
    <row r="114" spans="1:20" ht="19.5" customHeight="1" x14ac:dyDescent="0.3">
      <c r="A114" s="149">
        <v>4</v>
      </c>
      <c r="B114" s="149">
        <v>11</v>
      </c>
      <c r="C114" s="162" t="s">
        <v>169</v>
      </c>
      <c r="D114" s="160" t="s">
        <v>170</v>
      </c>
      <c r="E114" s="165" t="s">
        <v>189</v>
      </c>
      <c r="F114" s="149">
        <v>0</v>
      </c>
      <c r="G114" s="149">
        <v>0</v>
      </c>
      <c r="H114" s="149">
        <v>0</v>
      </c>
      <c r="I114" s="149">
        <v>6</v>
      </c>
      <c r="J114" s="149">
        <v>9</v>
      </c>
      <c r="K114" s="149">
        <v>0</v>
      </c>
      <c r="L114" s="149">
        <v>0</v>
      </c>
      <c r="M114" s="149">
        <v>6</v>
      </c>
      <c r="N114" s="149">
        <v>6</v>
      </c>
      <c r="O114" s="149">
        <v>6</v>
      </c>
      <c r="P114" s="149"/>
      <c r="Q114" s="150"/>
      <c r="R114" s="167">
        <f t="shared" si="6"/>
        <v>33</v>
      </c>
      <c r="S114" s="160"/>
      <c r="T114" s="155">
        <f t="shared" si="5"/>
        <v>0</v>
      </c>
    </row>
    <row r="115" spans="1:20" ht="19.5" customHeight="1" x14ac:dyDescent="0.3">
      <c r="A115" s="149">
        <v>88</v>
      </c>
      <c r="B115" s="149">
        <v>5</v>
      </c>
      <c r="C115" s="162" t="s">
        <v>163</v>
      </c>
      <c r="D115" s="160" t="s">
        <v>164</v>
      </c>
      <c r="E115" s="165" t="s">
        <v>202</v>
      </c>
      <c r="F115" s="159">
        <v>0</v>
      </c>
      <c r="G115" s="159">
        <v>0</v>
      </c>
      <c r="H115" s="159">
        <v>0</v>
      </c>
      <c r="I115" s="159">
        <v>0</v>
      </c>
      <c r="J115" s="159">
        <v>0</v>
      </c>
      <c r="K115" s="159">
        <v>15</v>
      </c>
      <c r="L115" s="159">
        <v>0</v>
      </c>
      <c r="M115" s="159">
        <v>0</v>
      </c>
      <c r="N115" s="159">
        <v>6</v>
      </c>
      <c r="O115" s="159">
        <v>12</v>
      </c>
      <c r="P115" s="159"/>
      <c r="Q115" s="153"/>
      <c r="R115" s="167">
        <f t="shared" si="6"/>
        <v>33</v>
      </c>
      <c r="S115" s="160"/>
      <c r="T115" s="155">
        <f t="shared" si="5"/>
        <v>0</v>
      </c>
    </row>
    <row r="116" spans="1:20" ht="19.5" customHeight="1" x14ac:dyDescent="0.3">
      <c r="A116" s="149">
        <v>91</v>
      </c>
      <c r="B116" s="149">
        <v>28</v>
      </c>
      <c r="C116" s="162" t="s">
        <v>119</v>
      </c>
      <c r="D116" s="208" t="s">
        <v>287</v>
      </c>
      <c r="E116" s="165" t="s">
        <v>204</v>
      </c>
      <c r="F116" s="149">
        <v>12</v>
      </c>
      <c r="G116" s="149">
        <v>0</v>
      </c>
      <c r="H116" s="149">
        <v>0</v>
      </c>
      <c r="I116" s="149">
        <v>6</v>
      </c>
      <c r="J116" s="149">
        <v>0</v>
      </c>
      <c r="K116" s="149">
        <v>0</v>
      </c>
      <c r="L116" s="149">
        <v>6</v>
      </c>
      <c r="M116" s="149">
        <v>0</v>
      </c>
      <c r="N116" s="149">
        <v>0</v>
      </c>
      <c r="O116" s="149">
        <v>6</v>
      </c>
      <c r="P116" s="149"/>
      <c r="Q116" s="150"/>
      <c r="R116" s="167">
        <f t="shared" si="6"/>
        <v>30</v>
      </c>
      <c r="S116" s="160"/>
      <c r="T116" s="155">
        <f t="shared" si="5"/>
        <v>12</v>
      </c>
    </row>
    <row r="117" spans="1:20" ht="19.5" customHeight="1" x14ac:dyDescent="0.3">
      <c r="A117" s="149">
        <v>28</v>
      </c>
      <c r="B117" s="149">
        <v>23</v>
      </c>
      <c r="C117" s="162" t="s">
        <v>147</v>
      </c>
      <c r="D117" s="208" t="s">
        <v>148</v>
      </c>
      <c r="E117" s="165" t="s">
        <v>276</v>
      </c>
      <c r="F117" s="149">
        <v>0</v>
      </c>
      <c r="G117" s="149">
        <v>0</v>
      </c>
      <c r="H117" s="149"/>
      <c r="I117" s="149">
        <v>6</v>
      </c>
      <c r="J117" s="149">
        <v>0</v>
      </c>
      <c r="K117" s="149">
        <v>12</v>
      </c>
      <c r="L117" s="149">
        <v>6</v>
      </c>
      <c r="M117" s="149">
        <v>0</v>
      </c>
      <c r="N117" s="149">
        <v>6</v>
      </c>
      <c r="O117" s="149">
        <v>0</v>
      </c>
      <c r="P117" s="149"/>
      <c r="Q117" s="150"/>
      <c r="R117" s="167">
        <f t="shared" si="6"/>
        <v>30</v>
      </c>
      <c r="S117" s="160"/>
      <c r="T117" s="155">
        <f t="shared" si="5"/>
        <v>0</v>
      </c>
    </row>
    <row r="118" spans="1:20" ht="19.5" customHeight="1" x14ac:dyDescent="0.3">
      <c r="A118" s="149">
        <v>107</v>
      </c>
      <c r="B118" s="149">
        <v>30</v>
      </c>
      <c r="C118" s="162" t="s">
        <v>291</v>
      </c>
      <c r="D118" s="208" t="s">
        <v>292</v>
      </c>
      <c r="E118" s="165" t="s">
        <v>128</v>
      </c>
      <c r="F118" s="149">
        <v>0</v>
      </c>
      <c r="G118" s="149">
        <v>0</v>
      </c>
      <c r="H118" s="149">
        <v>0</v>
      </c>
      <c r="I118" s="149">
        <v>0</v>
      </c>
      <c r="J118" s="149">
        <v>0</v>
      </c>
      <c r="K118" s="149">
        <v>0</v>
      </c>
      <c r="L118" s="149">
        <v>0</v>
      </c>
      <c r="M118" s="149">
        <v>0</v>
      </c>
      <c r="N118" s="149">
        <v>0</v>
      </c>
      <c r="O118" s="149">
        <v>0</v>
      </c>
      <c r="P118" s="149"/>
      <c r="Q118" s="150"/>
      <c r="R118" s="167">
        <f t="shared" si="6"/>
        <v>0</v>
      </c>
      <c r="S118" s="160"/>
      <c r="T118" s="155">
        <f t="shared" si="5"/>
        <v>0</v>
      </c>
    </row>
    <row r="119" spans="1:20" ht="19.5" customHeight="1" x14ac:dyDescent="0.3">
      <c r="A119" s="149">
        <v>116</v>
      </c>
      <c r="B119" s="149">
        <v>29</v>
      </c>
      <c r="C119" s="162" t="s">
        <v>272</v>
      </c>
      <c r="D119" s="208" t="s">
        <v>289</v>
      </c>
      <c r="E119" s="165" t="s">
        <v>198</v>
      </c>
      <c r="F119" s="149">
        <v>0</v>
      </c>
      <c r="G119" s="149">
        <v>0</v>
      </c>
      <c r="H119" s="149">
        <v>0</v>
      </c>
      <c r="I119" s="149">
        <v>0</v>
      </c>
      <c r="J119" s="149">
        <v>0</v>
      </c>
      <c r="K119" s="149">
        <v>0</v>
      </c>
      <c r="L119" s="149">
        <v>0</v>
      </c>
      <c r="M119" s="149">
        <v>0</v>
      </c>
      <c r="N119" s="149">
        <v>0</v>
      </c>
      <c r="O119" s="149">
        <v>0</v>
      </c>
      <c r="P119" s="149"/>
      <c r="Q119" s="150"/>
      <c r="R119" s="167">
        <f t="shared" si="6"/>
        <v>0</v>
      </c>
      <c r="S119" s="160"/>
      <c r="T119" s="155">
        <f t="shared" si="5"/>
        <v>0</v>
      </c>
    </row>
    <row r="120" spans="1:20" ht="19.5" customHeight="1" x14ac:dyDescent="0.3">
      <c r="A120" s="149">
        <v>2</v>
      </c>
      <c r="B120" s="149">
        <v>11</v>
      </c>
      <c r="C120" s="162" t="s">
        <v>169</v>
      </c>
      <c r="D120" s="160" t="s">
        <v>170</v>
      </c>
      <c r="E120" s="165" t="s">
        <v>220</v>
      </c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50"/>
      <c r="R120" s="167">
        <f t="shared" si="6"/>
        <v>0</v>
      </c>
      <c r="S120" s="160"/>
      <c r="T120" s="155">
        <f t="shared" si="5"/>
        <v>0</v>
      </c>
    </row>
    <row r="121" spans="1:20" ht="19.5" customHeight="1" x14ac:dyDescent="0.3">
      <c r="A121" s="149">
        <v>29</v>
      </c>
      <c r="B121" s="149">
        <v>21</v>
      </c>
      <c r="C121" s="162" t="s">
        <v>145</v>
      </c>
      <c r="D121" s="160" t="s">
        <v>146</v>
      </c>
      <c r="E121" s="165" t="s">
        <v>189</v>
      </c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3"/>
      <c r="R121" s="167">
        <f t="shared" si="6"/>
        <v>0</v>
      </c>
      <c r="S121" s="160"/>
      <c r="T121" s="155">
        <f t="shared" si="5"/>
        <v>0</v>
      </c>
    </row>
    <row r="122" spans="1:20" ht="19.5" customHeight="1" x14ac:dyDescent="0.3">
      <c r="A122" s="149">
        <v>30</v>
      </c>
      <c r="B122" s="149">
        <v>21</v>
      </c>
      <c r="C122" s="162" t="s">
        <v>145</v>
      </c>
      <c r="D122" s="160" t="s">
        <v>146</v>
      </c>
      <c r="E122" s="165" t="s">
        <v>225</v>
      </c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50"/>
      <c r="R122" s="167">
        <f t="shared" si="6"/>
        <v>0</v>
      </c>
      <c r="S122" s="160"/>
      <c r="T122" s="155">
        <f t="shared" si="5"/>
        <v>0</v>
      </c>
    </row>
    <row r="123" spans="1:20" ht="19.5" customHeight="1" x14ac:dyDescent="0.3">
      <c r="A123" s="149">
        <v>31</v>
      </c>
      <c r="B123" s="149">
        <v>21</v>
      </c>
      <c r="C123" s="162" t="s">
        <v>145</v>
      </c>
      <c r="D123" s="160" t="s">
        <v>146</v>
      </c>
      <c r="E123" s="165" t="s">
        <v>191</v>
      </c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50"/>
      <c r="R123" s="167">
        <f t="shared" si="6"/>
        <v>0</v>
      </c>
      <c r="S123" s="160"/>
      <c r="T123" s="155">
        <f t="shared" si="5"/>
        <v>0</v>
      </c>
    </row>
    <row r="124" spans="1:20" ht="19.5" customHeight="1" x14ac:dyDescent="0.3">
      <c r="A124" s="149">
        <v>43</v>
      </c>
      <c r="B124" s="149">
        <v>10</v>
      </c>
      <c r="C124" s="162" t="s">
        <v>217</v>
      </c>
      <c r="D124" s="160" t="s">
        <v>218</v>
      </c>
      <c r="E124" s="165" t="s">
        <v>193</v>
      </c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3"/>
      <c r="R124" s="167">
        <f t="shared" si="6"/>
        <v>0</v>
      </c>
      <c r="S124" s="160"/>
      <c r="T124" s="155">
        <f t="shared" si="5"/>
        <v>0</v>
      </c>
    </row>
    <row r="125" spans="1:20" ht="19.5" customHeight="1" x14ac:dyDescent="0.3">
      <c r="A125" s="149">
        <v>59</v>
      </c>
      <c r="B125" s="149">
        <v>1</v>
      </c>
      <c r="C125" s="162" t="s">
        <v>179</v>
      </c>
      <c r="D125" s="160" t="s">
        <v>180</v>
      </c>
      <c r="E125" s="165" t="s">
        <v>185</v>
      </c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3"/>
      <c r="R125" s="167">
        <f t="shared" si="6"/>
        <v>0</v>
      </c>
      <c r="S125" s="160"/>
      <c r="T125" s="155">
        <f t="shared" si="5"/>
        <v>0</v>
      </c>
    </row>
    <row r="126" spans="1:20" ht="19.5" customHeight="1" x14ac:dyDescent="0.3">
      <c r="A126" s="149">
        <v>65</v>
      </c>
      <c r="B126" s="149">
        <v>13</v>
      </c>
      <c r="C126" s="162" t="s">
        <v>159</v>
      </c>
      <c r="D126" s="160" t="s">
        <v>160</v>
      </c>
      <c r="E126" s="165" t="s">
        <v>225</v>
      </c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50"/>
      <c r="R126" s="167">
        <f t="shared" si="6"/>
        <v>0</v>
      </c>
      <c r="S126" s="160"/>
      <c r="T126" s="155">
        <f t="shared" si="5"/>
        <v>0</v>
      </c>
    </row>
    <row r="127" spans="1:20" ht="19.5" customHeight="1" x14ac:dyDescent="0.3">
      <c r="A127" s="149">
        <v>66</v>
      </c>
      <c r="B127" s="149">
        <v>13</v>
      </c>
      <c r="C127" s="162" t="s">
        <v>159</v>
      </c>
      <c r="D127" s="160" t="s">
        <v>160</v>
      </c>
      <c r="E127" s="165" t="s">
        <v>191</v>
      </c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50"/>
      <c r="R127" s="167">
        <f t="shared" si="6"/>
        <v>0</v>
      </c>
      <c r="S127" s="160"/>
      <c r="T127" s="155">
        <f t="shared" si="5"/>
        <v>0</v>
      </c>
    </row>
    <row r="128" spans="1:20" ht="19.5" customHeight="1" x14ac:dyDescent="0.3">
      <c r="A128" s="149">
        <v>67</v>
      </c>
      <c r="B128" s="149">
        <v>13</v>
      </c>
      <c r="C128" s="162" t="s">
        <v>159</v>
      </c>
      <c r="D128" s="160" t="s">
        <v>160</v>
      </c>
      <c r="E128" s="165" t="s">
        <v>156</v>
      </c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3"/>
      <c r="R128" s="167">
        <f t="shared" si="6"/>
        <v>0</v>
      </c>
      <c r="S128" s="160"/>
      <c r="T128" s="155">
        <f t="shared" si="5"/>
        <v>0</v>
      </c>
    </row>
    <row r="129" spans="1:20" ht="19.5" customHeight="1" x14ac:dyDescent="0.3">
      <c r="A129" s="149">
        <v>68</v>
      </c>
      <c r="B129" s="149">
        <v>13</v>
      </c>
      <c r="C129" s="162" t="s">
        <v>159</v>
      </c>
      <c r="D129" s="160" t="s">
        <v>160</v>
      </c>
      <c r="E129" s="165" t="s">
        <v>219</v>
      </c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50"/>
      <c r="R129" s="167">
        <f t="shared" si="6"/>
        <v>0</v>
      </c>
      <c r="S129" s="160"/>
      <c r="T129" s="155">
        <f t="shared" si="5"/>
        <v>0</v>
      </c>
    </row>
    <row r="130" spans="1:20" ht="19.5" customHeight="1" x14ac:dyDescent="0.3">
      <c r="A130" s="149">
        <v>83</v>
      </c>
      <c r="B130" s="149">
        <v>20</v>
      </c>
      <c r="C130" s="162" t="s">
        <v>181</v>
      </c>
      <c r="D130" s="160" t="s">
        <v>182</v>
      </c>
      <c r="E130" s="165" t="s">
        <v>243</v>
      </c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3"/>
      <c r="R130" s="167">
        <f t="shared" si="6"/>
        <v>0</v>
      </c>
      <c r="S130" s="160"/>
      <c r="T130" s="155">
        <f t="shared" si="5"/>
        <v>0</v>
      </c>
    </row>
    <row r="131" spans="1:20" ht="19.5" customHeight="1" x14ac:dyDescent="0.3">
      <c r="A131" s="149">
        <v>86</v>
      </c>
      <c r="B131" s="149">
        <v>5</v>
      </c>
      <c r="C131" s="162" t="s">
        <v>163</v>
      </c>
      <c r="D131" s="160" t="s">
        <v>164</v>
      </c>
      <c r="E131" s="165" t="s">
        <v>201</v>
      </c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50"/>
      <c r="R131" s="167">
        <f>IF(E131="","",SUM(F131:P131)-(Q131))</f>
        <v>0</v>
      </c>
      <c r="S131" s="160"/>
      <c r="T131" s="155">
        <f t="shared" si="5"/>
        <v>0</v>
      </c>
    </row>
    <row r="132" spans="1:20" ht="19.5" customHeight="1" x14ac:dyDescent="0.3">
      <c r="A132" s="149">
        <v>96</v>
      </c>
      <c r="B132" s="149">
        <v>2</v>
      </c>
      <c r="C132" s="162" t="s">
        <v>133</v>
      </c>
      <c r="D132" s="160" t="s">
        <v>134</v>
      </c>
      <c r="E132" s="165" t="s">
        <v>193</v>
      </c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50"/>
      <c r="R132" s="167">
        <f>IF(E132="","",SUM(F132:P132)-(Q132))</f>
        <v>0</v>
      </c>
      <c r="S132" s="160"/>
      <c r="T132" s="155">
        <f t="shared" si="5"/>
        <v>0</v>
      </c>
    </row>
    <row r="133" spans="1:20" ht="19.5" customHeight="1" x14ac:dyDescent="0.3">
      <c r="A133" s="149">
        <v>99</v>
      </c>
      <c r="B133" s="149">
        <v>12</v>
      </c>
      <c r="C133" s="162" t="s">
        <v>222</v>
      </c>
      <c r="D133" s="160" t="s">
        <v>223</v>
      </c>
      <c r="E133" s="165" t="s">
        <v>225</v>
      </c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3"/>
      <c r="R133" s="167">
        <f>IF(E133="","",SUM(F133:P133)-(Q133))</f>
        <v>0</v>
      </c>
      <c r="S133" s="160"/>
      <c r="T133" s="155">
        <f t="shared" si="5"/>
        <v>0</v>
      </c>
    </row>
    <row r="134" spans="1:20" ht="19.5" customHeight="1" x14ac:dyDescent="0.3">
      <c r="A134" s="149">
        <v>100</v>
      </c>
      <c r="B134" s="149">
        <v>12</v>
      </c>
      <c r="C134" s="162" t="s">
        <v>222</v>
      </c>
      <c r="D134" s="160" t="s">
        <v>223</v>
      </c>
      <c r="E134" s="165" t="s">
        <v>226</v>
      </c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3"/>
      <c r="R134" s="167">
        <f>IF(E134="","",SUM(F134:P134)-(Q134))</f>
        <v>0</v>
      </c>
      <c r="S134" s="160"/>
      <c r="T134" s="155">
        <f t="shared" si="5"/>
        <v>0</v>
      </c>
    </row>
  </sheetData>
  <sheetProtection selectLockedCells="1" selectUnlockedCells="1"/>
  <sortState xmlns:xlrd2="http://schemas.microsoft.com/office/spreadsheetml/2017/richdata2" ref="A2:R134">
    <sortCondition descending="1" ref="R3:R134"/>
    <sortCondition descending="1" ref="F3:F134"/>
    <sortCondition descending="1" ref="G3:G134"/>
    <sortCondition descending="1" ref="J3:J134"/>
    <sortCondition descending="1" ref="K3:K134"/>
    <sortCondition ref="A3:A134"/>
  </sortState>
  <mergeCells count="1">
    <mergeCell ref="A1:T1"/>
  </mergeCells>
  <printOptions gridLines="1"/>
  <pageMargins left="0.32013888888888886" right="0.30972222222222223" top="0.6" bottom="0.64027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W44"/>
  <sheetViews>
    <sheetView workbookViewId="0">
      <selection activeCell="E12" sqref="E12"/>
    </sheetView>
  </sheetViews>
  <sheetFormatPr defaultColWidth="9.109375" defaultRowHeight="17.399999999999999" x14ac:dyDescent="0.3"/>
  <cols>
    <col min="1" max="1" width="4.109375" style="54" customWidth="1"/>
    <col min="2" max="2" width="9.5546875" style="156" customWidth="1"/>
    <col min="3" max="14" width="4.6640625" style="54" customWidth="1"/>
    <col min="15" max="15" width="5.44140625" style="47" customWidth="1"/>
    <col min="16" max="16" width="7.88671875" style="157" customWidth="1"/>
    <col min="17" max="17" width="11.109375" style="47" bestFit="1" customWidth="1"/>
    <col min="18" max="18" width="9.109375" style="47"/>
    <col min="19" max="19" width="22.33203125" style="190" bestFit="1" customWidth="1"/>
    <col min="20" max="20" width="9.109375" style="163"/>
    <col min="21" max="16384" width="9.109375" style="47"/>
  </cols>
  <sheetData>
    <row r="1" spans="1:75" x14ac:dyDescent="0.3">
      <c r="N1" s="281" t="s">
        <v>107</v>
      </c>
      <c r="O1" s="282"/>
      <c r="P1" s="183">
        <v>2</v>
      </c>
      <c r="S1" s="188" t="s">
        <v>117</v>
      </c>
      <c r="T1" s="191" t="s">
        <v>118</v>
      </c>
    </row>
    <row r="2" spans="1:75" ht="15.75" customHeight="1" x14ac:dyDescent="0.3">
      <c r="A2" s="283" t="s">
        <v>50</v>
      </c>
      <c r="B2" s="284"/>
      <c r="C2" s="284"/>
      <c r="D2" s="285" t="s">
        <v>261</v>
      </c>
      <c r="E2" s="285"/>
      <c r="F2" s="285"/>
      <c r="G2" s="285"/>
      <c r="H2" s="285"/>
      <c r="I2" s="286"/>
      <c r="J2" s="286"/>
      <c r="K2" s="287"/>
      <c r="N2" s="281" t="s">
        <v>108</v>
      </c>
      <c r="O2" s="282"/>
      <c r="P2" s="183">
        <v>4</v>
      </c>
      <c r="Q2" s="185" t="s">
        <v>110</v>
      </c>
      <c r="R2" s="174"/>
      <c r="S2" s="189" t="s">
        <v>111</v>
      </c>
      <c r="T2" s="192">
        <f>MAX(O5:O36)</f>
        <v>105</v>
      </c>
    </row>
    <row r="3" spans="1:75" ht="15.75" customHeight="1" x14ac:dyDescent="0.25">
      <c r="A3" s="283" t="s">
        <v>0</v>
      </c>
      <c r="B3" s="284"/>
      <c r="C3" s="284"/>
      <c r="D3" s="288" t="s">
        <v>262</v>
      </c>
      <c r="E3" s="288"/>
      <c r="F3" s="289"/>
      <c r="G3" s="290" t="s">
        <v>104</v>
      </c>
      <c r="H3" s="291"/>
      <c r="I3" s="291"/>
      <c r="J3" s="292" t="s">
        <v>245</v>
      </c>
      <c r="K3" s="293"/>
      <c r="L3" s="175"/>
      <c r="M3" s="176"/>
      <c r="N3" s="281" t="s">
        <v>109</v>
      </c>
      <c r="O3" s="282"/>
      <c r="P3" s="184">
        <v>4</v>
      </c>
      <c r="Q3" s="186">
        <f>SUM((P1*4)+(P2*2)+P3)</f>
        <v>20</v>
      </c>
      <c r="R3" s="177"/>
      <c r="S3" s="189" t="s">
        <v>112</v>
      </c>
      <c r="T3" s="192">
        <f>MAX(C5:C36)</f>
        <v>21</v>
      </c>
    </row>
    <row r="4" spans="1:75" s="44" customFormat="1" ht="21" customHeight="1" x14ac:dyDescent="0.2">
      <c r="A4" s="173"/>
      <c r="B4" s="144" t="s">
        <v>1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  <c r="J4" s="145" t="s">
        <v>10</v>
      </c>
      <c r="K4" s="145" t="s">
        <v>11</v>
      </c>
      <c r="L4" s="145" t="s">
        <v>33</v>
      </c>
      <c r="M4" s="145" t="s">
        <v>13</v>
      </c>
      <c r="N4" s="146" t="s">
        <v>14</v>
      </c>
      <c r="O4" s="147" t="s">
        <v>100</v>
      </c>
      <c r="P4" s="148" t="s">
        <v>106</v>
      </c>
      <c r="Q4" s="42" t="s">
        <v>18</v>
      </c>
      <c r="R4" s="178"/>
      <c r="S4" s="189" t="s">
        <v>51</v>
      </c>
      <c r="T4" s="192">
        <v>108</v>
      </c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</row>
    <row r="5" spans="1:75" ht="15.75" customHeight="1" x14ac:dyDescent="0.3">
      <c r="A5" s="150">
        <v>1</v>
      </c>
      <c r="B5" s="187" t="s">
        <v>322</v>
      </c>
      <c r="C5" s="152">
        <v>12</v>
      </c>
      <c r="D5" s="152">
        <v>0</v>
      </c>
      <c r="E5" s="152">
        <v>9</v>
      </c>
      <c r="F5" s="152">
        <v>6</v>
      </c>
      <c r="G5" s="152">
        <v>0</v>
      </c>
      <c r="H5" s="152">
        <v>12</v>
      </c>
      <c r="I5" s="152">
        <v>9</v>
      </c>
      <c r="J5" s="152">
        <v>9</v>
      </c>
      <c r="K5" s="152">
        <v>9</v>
      </c>
      <c r="L5" s="152">
        <v>9</v>
      </c>
      <c r="M5" s="152"/>
      <c r="N5" s="153"/>
      <c r="O5" s="154">
        <f t="shared" ref="O5:O24" si="0">IF(B5="","",SUM(C5:M5)-(N5))</f>
        <v>75</v>
      </c>
      <c r="P5" s="180" t="s">
        <v>101</v>
      </c>
      <c r="Q5" s="155">
        <f t="shared" ref="Q5:Q44" si="1">SUM(C5:E5)</f>
        <v>21</v>
      </c>
      <c r="S5" s="189" t="s">
        <v>113</v>
      </c>
      <c r="T5" s="192">
        <v>699</v>
      </c>
    </row>
    <row r="6" spans="1:75" ht="15.75" customHeight="1" x14ac:dyDescent="0.3">
      <c r="A6" s="150">
        <v>2</v>
      </c>
      <c r="B6" s="187" t="s">
        <v>323</v>
      </c>
      <c r="C6" s="152">
        <v>0</v>
      </c>
      <c r="D6" s="152">
        <v>0</v>
      </c>
      <c r="E6" s="152">
        <v>0</v>
      </c>
      <c r="F6" s="152">
        <v>6</v>
      </c>
      <c r="G6" s="152">
        <v>0</v>
      </c>
      <c r="H6" s="152">
        <v>12</v>
      </c>
      <c r="I6" s="152">
        <v>9</v>
      </c>
      <c r="J6" s="152">
        <v>9</v>
      </c>
      <c r="K6" s="152">
        <v>9</v>
      </c>
      <c r="L6" s="152">
        <v>9</v>
      </c>
      <c r="M6" s="152"/>
      <c r="N6" s="153"/>
      <c r="O6" s="154">
        <f t="shared" si="0"/>
        <v>54</v>
      </c>
      <c r="P6" s="180" t="s">
        <v>101</v>
      </c>
      <c r="Q6" s="155">
        <f t="shared" si="1"/>
        <v>0</v>
      </c>
      <c r="S6" s="189" t="s">
        <v>114</v>
      </c>
      <c r="T6" s="192">
        <v>299</v>
      </c>
    </row>
    <row r="7" spans="1:75" ht="15.75" customHeight="1" x14ac:dyDescent="0.3">
      <c r="A7" s="150">
        <v>3</v>
      </c>
      <c r="B7" s="187" t="s">
        <v>324</v>
      </c>
      <c r="C7" s="150">
        <v>0</v>
      </c>
      <c r="D7" s="150">
        <v>0</v>
      </c>
      <c r="E7" s="150">
        <v>9</v>
      </c>
      <c r="F7" s="150">
        <v>6</v>
      </c>
      <c r="G7" s="150">
        <v>15</v>
      </c>
      <c r="H7" s="150">
        <v>15</v>
      </c>
      <c r="I7" s="150">
        <v>9</v>
      </c>
      <c r="J7" s="150">
        <v>9</v>
      </c>
      <c r="K7" s="150">
        <v>9</v>
      </c>
      <c r="L7" s="150">
        <v>9</v>
      </c>
      <c r="M7" s="150"/>
      <c r="N7" s="150"/>
      <c r="O7" s="154">
        <f t="shared" si="0"/>
        <v>81</v>
      </c>
      <c r="P7" s="180" t="s">
        <v>101</v>
      </c>
      <c r="Q7" s="155">
        <f t="shared" si="1"/>
        <v>9</v>
      </c>
      <c r="S7" s="189" t="s">
        <v>115</v>
      </c>
      <c r="T7" s="192">
        <v>288</v>
      </c>
    </row>
    <row r="8" spans="1:75" ht="15.75" customHeight="1" x14ac:dyDescent="0.3">
      <c r="A8" s="150">
        <v>4</v>
      </c>
      <c r="B8" s="187" t="s">
        <v>325</v>
      </c>
      <c r="C8" s="152">
        <v>0</v>
      </c>
      <c r="D8" s="152">
        <v>0</v>
      </c>
      <c r="E8" s="152">
        <v>9</v>
      </c>
      <c r="F8" s="152">
        <v>6</v>
      </c>
      <c r="G8" s="152">
        <v>15</v>
      </c>
      <c r="H8" s="152">
        <v>12</v>
      </c>
      <c r="I8" s="152">
        <v>9</v>
      </c>
      <c r="J8" s="152">
        <v>9</v>
      </c>
      <c r="K8" s="152">
        <v>9</v>
      </c>
      <c r="L8" s="152">
        <v>9</v>
      </c>
      <c r="M8" s="152"/>
      <c r="N8" s="153"/>
      <c r="O8" s="154">
        <f t="shared" si="0"/>
        <v>78</v>
      </c>
      <c r="P8" s="180" t="s">
        <v>101</v>
      </c>
      <c r="Q8" s="155">
        <f t="shared" si="1"/>
        <v>9</v>
      </c>
      <c r="S8" s="189" t="s">
        <v>78</v>
      </c>
      <c r="T8" s="192">
        <v>78</v>
      </c>
    </row>
    <row r="9" spans="1:75" ht="15.75" customHeight="1" x14ac:dyDescent="0.3">
      <c r="A9" s="150">
        <v>5</v>
      </c>
      <c r="B9" s="187">
        <v>80</v>
      </c>
      <c r="C9" s="152">
        <v>15</v>
      </c>
      <c r="D9" s="152">
        <v>9</v>
      </c>
      <c r="E9" s="152"/>
      <c r="F9" s="152">
        <v>6</v>
      </c>
      <c r="G9" s="152"/>
      <c r="H9" s="152">
        <v>15</v>
      </c>
      <c r="I9" s="152">
        <v>9</v>
      </c>
      <c r="J9" s="152">
        <v>6</v>
      </c>
      <c r="K9" s="152">
        <v>9</v>
      </c>
      <c r="L9" s="152">
        <v>12</v>
      </c>
      <c r="M9" s="152"/>
      <c r="N9" s="153"/>
      <c r="O9" s="154">
        <f t="shared" si="0"/>
        <v>81</v>
      </c>
      <c r="P9" s="180" t="s">
        <v>105</v>
      </c>
      <c r="Q9" s="155">
        <f t="shared" si="1"/>
        <v>24</v>
      </c>
      <c r="S9" s="189" t="s">
        <v>79</v>
      </c>
      <c r="T9" s="192">
        <v>48</v>
      </c>
    </row>
    <row r="10" spans="1:75" ht="15.75" customHeight="1" x14ac:dyDescent="0.3">
      <c r="A10" s="150">
        <v>6</v>
      </c>
      <c r="B10" s="187">
        <v>92</v>
      </c>
      <c r="C10" s="152">
        <v>18</v>
      </c>
      <c r="D10" s="152">
        <v>12</v>
      </c>
      <c r="E10" s="152"/>
      <c r="F10" s="152">
        <v>6</v>
      </c>
      <c r="G10" s="152"/>
      <c r="H10" s="152">
        <v>12</v>
      </c>
      <c r="I10" s="152">
        <v>9</v>
      </c>
      <c r="J10" s="152">
        <v>9</v>
      </c>
      <c r="K10" s="152">
        <v>6</v>
      </c>
      <c r="L10" s="152">
        <v>15</v>
      </c>
      <c r="M10" s="152"/>
      <c r="N10" s="153"/>
      <c r="O10" s="154">
        <f t="shared" si="0"/>
        <v>87</v>
      </c>
      <c r="P10" s="180" t="s">
        <v>105</v>
      </c>
      <c r="Q10" s="155">
        <f t="shared" si="1"/>
        <v>30</v>
      </c>
      <c r="S10" s="189" t="s">
        <v>91</v>
      </c>
      <c r="T10" s="192">
        <v>60</v>
      </c>
    </row>
    <row r="11" spans="1:75" ht="15.75" customHeight="1" x14ac:dyDescent="0.3">
      <c r="A11" s="150">
        <v>7</v>
      </c>
      <c r="B11" s="151">
        <v>29</v>
      </c>
      <c r="C11" s="152"/>
      <c r="D11" s="152">
        <v>12</v>
      </c>
      <c r="E11" s="152"/>
      <c r="F11" s="152">
        <v>9</v>
      </c>
      <c r="G11" s="152"/>
      <c r="H11" s="152">
        <v>15</v>
      </c>
      <c r="I11" s="152">
        <v>9</v>
      </c>
      <c r="J11" s="152">
        <v>9</v>
      </c>
      <c r="K11" s="152">
        <v>9</v>
      </c>
      <c r="L11" s="152">
        <v>12</v>
      </c>
      <c r="M11" s="152"/>
      <c r="N11" s="153"/>
      <c r="O11" s="154">
        <f t="shared" si="0"/>
        <v>75</v>
      </c>
      <c r="P11" s="180" t="s">
        <v>105</v>
      </c>
      <c r="Q11" s="155">
        <f t="shared" si="1"/>
        <v>12</v>
      </c>
      <c r="S11" s="189" t="s">
        <v>92</v>
      </c>
      <c r="T11" s="192">
        <v>51</v>
      </c>
    </row>
    <row r="12" spans="1:75" ht="15.75" customHeight="1" x14ac:dyDescent="0.3">
      <c r="A12" s="150">
        <v>8</v>
      </c>
      <c r="B12" s="187">
        <v>125</v>
      </c>
      <c r="C12" s="152">
        <v>18</v>
      </c>
      <c r="D12" s="152">
        <v>12</v>
      </c>
      <c r="E12" s="152"/>
      <c r="F12" s="152">
        <v>9</v>
      </c>
      <c r="G12" s="152"/>
      <c r="H12" s="152">
        <v>12</v>
      </c>
      <c r="I12" s="152">
        <v>9</v>
      </c>
      <c r="J12" s="152">
        <v>9</v>
      </c>
      <c r="K12" s="152">
        <v>9</v>
      </c>
      <c r="L12" s="152">
        <v>9</v>
      </c>
      <c r="M12" s="152"/>
      <c r="N12" s="153"/>
      <c r="O12" s="154">
        <f t="shared" si="0"/>
        <v>87</v>
      </c>
      <c r="P12" s="180" t="s">
        <v>105</v>
      </c>
      <c r="Q12" s="155">
        <f t="shared" si="1"/>
        <v>30</v>
      </c>
      <c r="S12" s="189" t="s">
        <v>116</v>
      </c>
      <c r="T12" s="192">
        <v>715</v>
      </c>
    </row>
    <row r="13" spans="1:75" ht="15.75" customHeight="1" x14ac:dyDescent="0.3">
      <c r="A13" s="150">
        <v>9</v>
      </c>
      <c r="B13" s="151">
        <v>31</v>
      </c>
      <c r="C13" s="152">
        <v>0</v>
      </c>
      <c r="D13" s="152">
        <v>0</v>
      </c>
      <c r="E13" s="152">
        <v>0</v>
      </c>
      <c r="F13" s="152">
        <v>9</v>
      </c>
      <c r="G13" s="152">
        <v>9</v>
      </c>
      <c r="H13" s="152">
        <v>12</v>
      </c>
      <c r="I13" s="152">
        <v>9</v>
      </c>
      <c r="J13" s="152">
        <v>9</v>
      </c>
      <c r="K13" s="152">
        <v>9</v>
      </c>
      <c r="L13" s="152">
        <v>9</v>
      </c>
      <c r="M13" s="152"/>
      <c r="N13" s="153"/>
      <c r="O13" s="154">
        <f t="shared" si="0"/>
        <v>66</v>
      </c>
      <c r="P13" s="180" t="s">
        <v>102</v>
      </c>
      <c r="Q13" s="155">
        <f t="shared" si="1"/>
        <v>0</v>
      </c>
    </row>
    <row r="14" spans="1:75" ht="15.75" customHeight="1" x14ac:dyDescent="0.3">
      <c r="A14" s="150">
        <v>10</v>
      </c>
      <c r="B14" s="151">
        <v>135</v>
      </c>
      <c r="C14" s="152">
        <v>17</v>
      </c>
      <c r="D14" s="152">
        <v>0</v>
      </c>
      <c r="E14" s="152">
        <v>0</v>
      </c>
      <c r="F14" s="152">
        <v>9</v>
      </c>
      <c r="G14" s="152">
        <v>0</v>
      </c>
      <c r="H14" s="152">
        <v>12</v>
      </c>
      <c r="I14" s="152">
        <v>9</v>
      </c>
      <c r="J14" s="152">
        <v>9</v>
      </c>
      <c r="K14" s="152">
        <v>9</v>
      </c>
      <c r="L14" s="152">
        <v>9</v>
      </c>
      <c r="M14" s="152"/>
      <c r="N14" s="153"/>
      <c r="O14" s="154">
        <f t="shared" si="0"/>
        <v>74</v>
      </c>
      <c r="P14" s="180" t="s">
        <v>102</v>
      </c>
      <c r="Q14" s="155">
        <f t="shared" si="1"/>
        <v>17</v>
      </c>
    </row>
    <row r="15" spans="1:75" ht="15.75" customHeight="1" x14ac:dyDescent="0.3">
      <c r="A15" s="150">
        <v>11</v>
      </c>
      <c r="B15" s="151">
        <v>46</v>
      </c>
      <c r="C15" s="152">
        <v>15</v>
      </c>
      <c r="D15" s="152">
        <v>9</v>
      </c>
      <c r="E15" s="152">
        <v>0</v>
      </c>
      <c r="F15" s="152">
        <v>9</v>
      </c>
      <c r="G15" s="152">
        <v>9</v>
      </c>
      <c r="H15" s="152">
        <v>12</v>
      </c>
      <c r="I15" s="152">
        <v>9</v>
      </c>
      <c r="J15" s="152">
        <v>9</v>
      </c>
      <c r="K15" s="152">
        <v>9</v>
      </c>
      <c r="L15" s="152">
        <v>10</v>
      </c>
      <c r="M15" s="152"/>
      <c r="N15" s="153"/>
      <c r="O15" s="154">
        <f t="shared" si="0"/>
        <v>91</v>
      </c>
      <c r="P15" s="180" t="s">
        <v>103</v>
      </c>
      <c r="Q15" s="155">
        <f t="shared" si="1"/>
        <v>24</v>
      </c>
      <c r="R15" s="181"/>
    </row>
    <row r="16" spans="1:75" ht="15.75" customHeight="1" x14ac:dyDescent="0.3">
      <c r="A16" s="150">
        <v>12</v>
      </c>
      <c r="B16" s="151">
        <v>127</v>
      </c>
      <c r="C16" s="152">
        <v>12</v>
      </c>
      <c r="D16" s="152">
        <v>0</v>
      </c>
      <c r="E16" s="152">
        <v>0</v>
      </c>
      <c r="F16" s="152">
        <v>9</v>
      </c>
      <c r="G16" s="152">
        <v>0</v>
      </c>
      <c r="H16" s="152">
        <v>12</v>
      </c>
      <c r="I16" s="152">
        <v>9</v>
      </c>
      <c r="J16" s="152">
        <v>9</v>
      </c>
      <c r="K16" s="152">
        <v>9</v>
      </c>
      <c r="L16" s="152">
        <v>9</v>
      </c>
      <c r="M16" s="152"/>
      <c r="N16" s="153">
        <v>1</v>
      </c>
      <c r="O16" s="154">
        <f t="shared" si="0"/>
        <v>68</v>
      </c>
      <c r="P16" s="180" t="s">
        <v>103</v>
      </c>
      <c r="Q16" s="155">
        <f t="shared" si="1"/>
        <v>12</v>
      </c>
    </row>
    <row r="17" spans="1:17" ht="15.75" customHeight="1" x14ac:dyDescent="0.3">
      <c r="A17" s="150">
        <v>13</v>
      </c>
      <c r="B17" s="151">
        <v>91</v>
      </c>
      <c r="C17" s="150">
        <v>21</v>
      </c>
      <c r="D17" s="150">
        <v>9</v>
      </c>
      <c r="E17" s="150">
        <v>0</v>
      </c>
      <c r="F17" s="150">
        <v>12</v>
      </c>
      <c r="G17" s="150">
        <v>12</v>
      </c>
      <c r="H17" s="150">
        <v>15</v>
      </c>
      <c r="I17" s="150">
        <v>6</v>
      </c>
      <c r="J17" s="150">
        <v>6</v>
      </c>
      <c r="K17" s="150">
        <v>9</v>
      </c>
      <c r="L17" s="150">
        <v>9</v>
      </c>
      <c r="M17" s="150">
        <v>6</v>
      </c>
      <c r="N17" s="150"/>
      <c r="O17" s="154">
        <f t="shared" si="0"/>
        <v>105</v>
      </c>
      <c r="P17" s="180" t="s">
        <v>247</v>
      </c>
      <c r="Q17" s="155">
        <f t="shared" si="1"/>
        <v>30</v>
      </c>
    </row>
    <row r="18" spans="1:17" ht="15.75" customHeight="1" x14ac:dyDescent="0.3">
      <c r="A18" s="150">
        <v>14</v>
      </c>
      <c r="B18" s="151">
        <v>114</v>
      </c>
      <c r="C18" s="150">
        <v>18</v>
      </c>
      <c r="D18" s="150">
        <v>12</v>
      </c>
      <c r="E18" s="150">
        <v>0</v>
      </c>
      <c r="F18" s="150">
        <v>9</v>
      </c>
      <c r="G18" s="150">
        <v>9</v>
      </c>
      <c r="H18" s="150">
        <v>12</v>
      </c>
      <c r="I18" s="150">
        <v>6</v>
      </c>
      <c r="J18" s="150">
        <v>6</v>
      </c>
      <c r="K18" s="150">
        <v>6</v>
      </c>
      <c r="L18" s="150">
        <v>9</v>
      </c>
      <c r="M18" s="150">
        <v>3</v>
      </c>
      <c r="N18" s="150"/>
      <c r="O18" s="154">
        <f t="shared" si="0"/>
        <v>90</v>
      </c>
      <c r="P18" s="180" t="s">
        <v>247</v>
      </c>
      <c r="Q18" s="155">
        <f t="shared" si="1"/>
        <v>30</v>
      </c>
    </row>
    <row r="19" spans="1:17" ht="15.75" customHeight="1" x14ac:dyDescent="0.3">
      <c r="A19" s="150">
        <v>15</v>
      </c>
      <c r="B19" s="151">
        <v>118</v>
      </c>
      <c r="C19" s="152">
        <v>12</v>
      </c>
      <c r="D19" s="152">
        <v>0</v>
      </c>
      <c r="E19" s="152">
        <v>6</v>
      </c>
      <c r="F19" s="152">
        <v>9</v>
      </c>
      <c r="G19" s="152">
        <v>9</v>
      </c>
      <c r="H19" s="152">
        <v>12</v>
      </c>
      <c r="I19" s="152">
        <v>6</v>
      </c>
      <c r="J19" s="152">
        <v>6</v>
      </c>
      <c r="K19" s="152">
        <v>9</v>
      </c>
      <c r="L19" s="152">
        <v>9</v>
      </c>
      <c r="M19" s="152">
        <v>0</v>
      </c>
      <c r="N19" s="153"/>
      <c r="O19" s="154">
        <f t="shared" si="0"/>
        <v>78</v>
      </c>
      <c r="P19" s="180" t="s">
        <v>247</v>
      </c>
      <c r="Q19" s="155">
        <f t="shared" si="1"/>
        <v>18</v>
      </c>
    </row>
    <row r="20" spans="1:17" ht="15.75" customHeight="1" x14ac:dyDescent="0.3">
      <c r="A20" s="150">
        <v>16</v>
      </c>
      <c r="B20" s="151">
        <v>43</v>
      </c>
      <c r="C20" s="152">
        <v>21</v>
      </c>
      <c r="D20" s="152">
        <v>9</v>
      </c>
      <c r="E20" s="152">
        <v>0</v>
      </c>
      <c r="F20" s="152">
        <v>9</v>
      </c>
      <c r="G20" s="152">
        <v>9</v>
      </c>
      <c r="H20" s="152">
        <v>15</v>
      </c>
      <c r="I20" s="152">
        <v>6</v>
      </c>
      <c r="J20" s="152">
        <v>6</v>
      </c>
      <c r="K20" s="152">
        <v>9</v>
      </c>
      <c r="L20" s="152">
        <v>9</v>
      </c>
      <c r="M20" s="152">
        <v>3</v>
      </c>
      <c r="N20" s="153"/>
      <c r="O20" s="154">
        <f t="shared" si="0"/>
        <v>96</v>
      </c>
      <c r="P20" s="180" t="s">
        <v>247</v>
      </c>
      <c r="Q20" s="155">
        <f t="shared" si="1"/>
        <v>30</v>
      </c>
    </row>
    <row r="21" spans="1:17" ht="15.75" customHeight="1" x14ac:dyDescent="0.3">
      <c r="A21" s="150">
        <v>17</v>
      </c>
      <c r="B21" s="151">
        <v>39</v>
      </c>
      <c r="C21" s="150">
        <v>0</v>
      </c>
      <c r="D21" s="150">
        <v>0</v>
      </c>
      <c r="E21" s="150">
        <v>0</v>
      </c>
      <c r="F21" s="150">
        <v>9</v>
      </c>
      <c r="G21" s="150">
        <v>0</v>
      </c>
      <c r="H21" s="150">
        <v>13</v>
      </c>
      <c r="I21" s="150">
        <v>9</v>
      </c>
      <c r="J21" s="150">
        <v>10</v>
      </c>
      <c r="K21" s="150">
        <v>9</v>
      </c>
      <c r="L21" s="150">
        <v>12</v>
      </c>
      <c r="M21" s="150"/>
      <c r="N21" s="150"/>
      <c r="O21" s="154">
        <f t="shared" si="0"/>
        <v>62</v>
      </c>
      <c r="P21" s="180" t="s">
        <v>253</v>
      </c>
      <c r="Q21" s="155">
        <f t="shared" si="1"/>
        <v>0</v>
      </c>
    </row>
    <row r="22" spans="1:17" ht="15.75" customHeight="1" x14ac:dyDescent="0.3">
      <c r="A22" s="150">
        <v>18</v>
      </c>
      <c r="B22" s="151">
        <v>41</v>
      </c>
      <c r="C22" s="152">
        <v>0</v>
      </c>
      <c r="D22" s="152">
        <v>0</v>
      </c>
      <c r="E22" s="152">
        <v>0</v>
      </c>
      <c r="F22" s="152">
        <v>9</v>
      </c>
      <c r="G22" s="152">
        <v>0</v>
      </c>
      <c r="H22" s="152">
        <v>12</v>
      </c>
      <c r="I22" s="152">
        <v>9</v>
      </c>
      <c r="J22" s="152">
        <v>9</v>
      </c>
      <c r="K22" s="152">
        <v>12</v>
      </c>
      <c r="L22" s="152">
        <v>9</v>
      </c>
      <c r="M22" s="152"/>
      <c r="N22" s="153"/>
      <c r="O22" s="154">
        <f t="shared" si="0"/>
        <v>60</v>
      </c>
      <c r="P22" s="180" t="s">
        <v>253</v>
      </c>
      <c r="Q22" s="155">
        <f t="shared" si="1"/>
        <v>0</v>
      </c>
    </row>
    <row r="23" spans="1:17" ht="15.75" customHeight="1" x14ac:dyDescent="0.3">
      <c r="A23" s="150">
        <v>19</v>
      </c>
      <c r="B23" s="151">
        <v>63</v>
      </c>
      <c r="C23" s="150">
        <v>0</v>
      </c>
      <c r="D23" s="150">
        <v>0</v>
      </c>
      <c r="E23" s="150">
        <v>0</v>
      </c>
      <c r="F23" s="150">
        <v>9</v>
      </c>
      <c r="G23" s="150">
        <v>0</v>
      </c>
      <c r="H23" s="150">
        <v>12</v>
      </c>
      <c r="I23" s="150">
        <v>9</v>
      </c>
      <c r="J23" s="150">
        <v>10</v>
      </c>
      <c r="K23" s="150">
        <v>10</v>
      </c>
      <c r="L23" s="150">
        <v>10</v>
      </c>
      <c r="M23" s="150"/>
      <c r="N23" s="150"/>
      <c r="O23" s="154">
        <f t="shared" si="0"/>
        <v>60</v>
      </c>
      <c r="P23" s="180" t="s">
        <v>254</v>
      </c>
      <c r="Q23" s="155">
        <f t="shared" si="1"/>
        <v>0</v>
      </c>
    </row>
    <row r="24" spans="1:17" ht="15.75" customHeight="1" x14ac:dyDescent="0.3">
      <c r="A24" s="150">
        <v>20</v>
      </c>
      <c r="B24" s="151">
        <v>130</v>
      </c>
      <c r="C24" s="152">
        <v>15</v>
      </c>
      <c r="D24" s="152">
        <v>0</v>
      </c>
      <c r="E24" s="152">
        <v>0</v>
      </c>
      <c r="F24" s="152">
        <v>9</v>
      </c>
      <c r="G24" s="152">
        <v>0</v>
      </c>
      <c r="H24" s="152">
        <v>12</v>
      </c>
      <c r="I24" s="152">
        <v>9</v>
      </c>
      <c r="J24" s="152">
        <v>9</v>
      </c>
      <c r="K24" s="152">
        <v>9</v>
      </c>
      <c r="L24" s="152">
        <v>9</v>
      </c>
      <c r="M24" s="152"/>
      <c r="N24" s="153"/>
      <c r="O24" s="154">
        <f t="shared" si="0"/>
        <v>72</v>
      </c>
      <c r="P24" s="180" t="s">
        <v>254</v>
      </c>
      <c r="Q24" s="155">
        <f t="shared" si="1"/>
        <v>15</v>
      </c>
    </row>
    <row r="25" spans="1:17" ht="15.75" customHeight="1" x14ac:dyDescent="0.3">
      <c r="A25" s="150">
        <v>21</v>
      </c>
      <c r="B25" s="151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4"/>
      <c r="P25" s="180"/>
      <c r="Q25" s="155">
        <f t="shared" si="1"/>
        <v>0</v>
      </c>
    </row>
    <row r="26" spans="1:17" ht="15.75" customHeight="1" x14ac:dyDescent="0.3">
      <c r="A26" s="150">
        <v>22</v>
      </c>
      <c r="B26" s="151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4"/>
      <c r="P26" s="180"/>
      <c r="Q26" s="155">
        <f t="shared" si="1"/>
        <v>0</v>
      </c>
    </row>
    <row r="27" spans="1:17" ht="15.75" customHeight="1" x14ac:dyDescent="0.3">
      <c r="A27" s="150">
        <v>23</v>
      </c>
      <c r="B27" s="15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4"/>
      <c r="P27" s="182"/>
      <c r="Q27" s="155">
        <f t="shared" si="1"/>
        <v>0</v>
      </c>
    </row>
    <row r="28" spans="1:17" ht="15.75" customHeight="1" x14ac:dyDescent="0.3">
      <c r="A28" s="150">
        <v>24</v>
      </c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3"/>
      <c r="O28" s="154"/>
      <c r="P28" s="180"/>
      <c r="Q28" s="155">
        <f t="shared" si="1"/>
        <v>0</v>
      </c>
    </row>
    <row r="29" spans="1:17" ht="15.75" customHeight="1" x14ac:dyDescent="0.3">
      <c r="A29" s="150">
        <v>25</v>
      </c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154" t="str">
        <f t="shared" ref="O29:O44" si="2">IF(B29="","",SUM(C29:M29)-(N29))</f>
        <v/>
      </c>
      <c r="P29" s="180"/>
      <c r="Q29" s="155">
        <f t="shared" si="1"/>
        <v>0</v>
      </c>
    </row>
    <row r="30" spans="1:17" ht="15.75" customHeight="1" x14ac:dyDescent="0.3">
      <c r="A30" s="150">
        <v>26</v>
      </c>
      <c r="B30" s="151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4" t="str">
        <f t="shared" si="2"/>
        <v/>
      </c>
      <c r="P30" s="180"/>
      <c r="Q30" s="155">
        <f t="shared" si="1"/>
        <v>0</v>
      </c>
    </row>
    <row r="31" spans="1:17" ht="15.75" customHeight="1" x14ac:dyDescent="0.3">
      <c r="A31" s="150">
        <v>27</v>
      </c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  <c r="O31" s="154" t="str">
        <f t="shared" si="2"/>
        <v/>
      </c>
      <c r="P31" s="180"/>
      <c r="Q31" s="155">
        <f t="shared" si="1"/>
        <v>0</v>
      </c>
    </row>
    <row r="32" spans="1:17" ht="15.75" customHeight="1" x14ac:dyDescent="0.3">
      <c r="A32" s="150">
        <v>28</v>
      </c>
      <c r="B32" s="151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4" t="str">
        <f t="shared" si="2"/>
        <v/>
      </c>
      <c r="P32" s="180"/>
      <c r="Q32" s="155">
        <f t="shared" si="1"/>
        <v>0</v>
      </c>
    </row>
    <row r="33" spans="1:17" ht="15.75" customHeight="1" x14ac:dyDescent="0.3">
      <c r="A33" s="150">
        <v>29</v>
      </c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154" t="str">
        <f t="shared" si="2"/>
        <v/>
      </c>
      <c r="P33" s="180"/>
      <c r="Q33" s="155">
        <f t="shared" si="1"/>
        <v>0</v>
      </c>
    </row>
    <row r="34" spans="1:17" ht="15.75" customHeight="1" x14ac:dyDescent="0.3">
      <c r="A34" s="150">
        <v>30</v>
      </c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154" t="str">
        <f t="shared" si="2"/>
        <v/>
      </c>
      <c r="P34" s="180"/>
      <c r="Q34" s="155">
        <f t="shared" si="1"/>
        <v>0</v>
      </c>
    </row>
    <row r="35" spans="1:17" ht="15.75" customHeight="1" x14ac:dyDescent="0.3">
      <c r="A35" s="150">
        <v>31</v>
      </c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154" t="str">
        <f t="shared" si="2"/>
        <v/>
      </c>
      <c r="P35" s="180"/>
      <c r="Q35" s="155">
        <f t="shared" si="1"/>
        <v>0</v>
      </c>
    </row>
    <row r="36" spans="1:17" ht="15.75" customHeight="1" x14ac:dyDescent="0.3">
      <c r="A36" s="150">
        <v>32</v>
      </c>
      <c r="B36" s="151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4" t="str">
        <f t="shared" si="2"/>
        <v/>
      </c>
      <c r="P36" s="180"/>
      <c r="Q36" s="155">
        <f t="shared" si="1"/>
        <v>0</v>
      </c>
    </row>
    <row r="37" spans="1:17" ht="15.75" customHeight="1" x14ac:dyDescent="0.3">
      <c r="A37" s="150"/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154" t="str">
        <f t="shared" si="2"/>
        <v/>
      </c>
      <c r="P37" s="180"/>
      <c r="Q37" s="155">
        <f t="shared" si="1"/>
        <v>0</v>
      </c>
    </row>
    <row r="38" spans="1:17" ht="15.75" customHeight="1" x14ac:dyDescent="0.3">
      <c r="A38" s="150"/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4" t="str">
        <f t="shared" si="2"/>
        <v/>
      </c>
      <c r="P38" s="180"/>
      <c r="Q38" s="155">
        <f t="shared" si="1"/>
        <v>0</v>
      </c>
    </row>
    <row r="39" spans="1:17" ht="15.75" customHeight="1" x14ac:dyDescent="0.3">
      <c r="A39" s="150"/>
      <c r="B39" s="151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4" t="str">
        <f t="shared" si="2"/>
        <v/>
      </c>
      <c r="P39" s="180"/>
      <c r="Q39" s="155">
        <f t="shared" si="1"/>
        <v>0</v>
      </c>
    </row>
    <row r="40" spans="1:17" ht="15.75" customHeight="1" x14ac:dyDescent="0.3">
      <c r="A40" s="150"/>
      <c r="B40" s="151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4" t="str">
        <f t="shared" si="2"/>
        <v/>
      </c>
      <c r="P40" s="180"/>
      <c r="Q40" s="155">
        <f t="shared" si="1"/>
        <v>0</v>
      </c>
    </row>
    <row r="41" spans="1:17" ht="15.75" customHeight="1" x14ac:dyDescent="0.3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3"/>
      <c r="O41" s="154" t="str">
        <f t="shared" si="2"/>
        <v/>
      </c>
      <c r="P41" s="180"/>
      <c r="Q41" s="155">
        <f t="shared" si="1"/>
        <v>0</v>
      </c>
    </row>
    <row r="42" spans="1:17" ht="15.75" customHeight="1" x14ac:dyDescent="0.3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4" t="str">
        <f t="shared" si="2"/>
        <v/>
      </c>
      <c r="P42" s="180"/>
      <c r="Q42" s="155">
        <f t="shared" si="1"/>
        <v>0</v>
      </c>
    </row>
    <row r="43" spans="1:17" ht="15.75" customHeight="1" x14ac:dyDescent="0.3">
      <c r="A43" s="150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4" t="str">
        <f t="shared" si="2"/>
        <v/>
      </c>
      <c r="P43" s="180"/>
      <c r="Q43" s="155">
        <f t="shared" si="1"/>
        <v>0</v>
      </c>
    </row>
    <row r="44" spans="1:17" ht="15.75" customHeight="1" x14ac:dyDescent="0.3">
      <c r="A44" s="150"/>
      <c r="B44" s="151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4" t="str">
        <f t="shared" si="2"/>
        <v/>
      </c>
      <c r="P44" s="180"/>
      <c r="Q44" s="155">
        <f t="shared" si="1"/>
        <v>0</v>
      </c>
    </row>
  </sheetData>
  <mergeCells count="9"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W44"/>
  <sheetViews>
    <sheetView workbookViewId="0">
      <selection activeCell="T13" sqref="T13"/>
    </sheetView>
  </sheetViews>
  <sheetFormatPr defaultColWidth="9.109375" defaultRowHeight="17.399999999999999" x14ac:dyDescent="0.3"/>
  <cols>
    <col min="1" max="1" width="4.109375" style="54" customWidth="1"/>
    <col min="2" max="2" width="9.5546875" style="156" customWidth="1"/>
    <col min="3" max="14" width="4.6640625" style="54" customWidth="1"/>
    <col min="15" max="15" width="5.44140625" style="47" customWidth="1"/>
    <col min="16" max="16" width="7.88671875" style="157" customWidth="1"/>
    <col min="17" max="17" width="11.109375" style="47" bestFit="1" customWidth="1"/>
    <col min="18" max="18" width="9.109375" style="47"/>
    <col min="19" max="19" width="22.33203125" style="190" bestFit="1" customWidth="1"/>
    <col min="20" max="20" width="9.109375" style="163"/>
    <col min="21" max="16384" width="9.109375" style="47"/>
  </cols>
  <sheetData>
    <row r="1" spans="1:75" x14ac:dyDescent="0.3">
      <c r="N1" s="281" t="s">
        <v>107</v>
      </c>
      <c r="O1" s="282"/>
      <c r="P1" s="183">
        <v>2</v>
      </c>
      <c r="S1" s="188" t="s">
        <v>117</v>
      </c>
      <c r="T1" s="191" t="s">
        <v>118</v>
      </c>
    </row>
    <row r="2" spans="1:75" ht="15.75" customHeight="1" x14ac:dyDescent="0.3">
      <c r="A2" s="283" t="s">
        <v>50</v>
      </c>
      <c r="B2" s="284"/>
      <c r="C2" s="284"/>
      <c r="D2" s="285" t="s">
        <v>121</v>
      </c>
      <c r="E2" s="285"/>
      <c r="F2" s="285"/>
      <c r="G2" s="285"/>
      <c r="H2" s="285"/>
      <c r="I2" s="286"/>
      <c r="J2" s="286"/>
      <c r="K2" s="287"/>
      <c r="N2" s="281" t="s">
        <v>108</v>
      </c>
      <c r="O2" s="282"/>
      <c r="P2" s="183">
        <v>2</v>
      </c>
      <c r="Q2" s="185" t="s">
        <v>110</v>
      </c>
      <c r="R2" s="174"/>
      <c r="S2" s="189" t="s">
        <v>111</v>
      </c>
      <c r="T2" s="192">
        <f>MAX(O5:O36)</f>
        <v>111</v>
      </c>
    </row>
    <row r="3" spans="1:75" ht="15.75" customHeight="1" x14ac:dyDescent="0.25">
      <c r="A3" s="283" t="s">
        <v>0</v>
      </c>
      <c r="B3" s="284"/>
      <c r="C3" s="284"/>
      <c r="D3" s="288" t="s">
        <v>122</v>
      </c>
      <c r="E3" s="288"/>
      <c r="F3" s="289"/>
      <c r="G3" s="290" t="s">
        <v>104</v>
      </c>
      <c r="H3" s="291"/>
      <c r="I3" s="291"/>
      <c r="J3" s="292" t="s">
        <v>245</v>
      </c>
      <c r="K3" s="293"/>
      <c r="L3" s="175"/>
      <c r="M3" s="176"/>
      <c r="N3" s="281" t="s">
        <v>109</v>
      </c>
      <c r="O3" s="282"/>
      <c r="P3" s="184">
        <v>4</v>
      </c>
      <c r="Q3" s="186">
        <f>SUM((P1*4)+(P2*2)+P3)</f>
        <v>16</v>
      </c>
      <c r="R3" s="177"/>
      <c r="S3" s="189" t="s">
        <v>112</v>
      </c>
      <c r="T3" s="192">
        <f>MAX(C5:C36)</f>
        <v>21</v>
      </c>
    </row>
    <row r="4" spans="1:75" s="44" customFormat="1" ht="21" customHeight="1" x14ac:dyDescent="0.2">
      <c r="A4" s="173"/>
      <c r="B4" s="144" t="s">
        <v>1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  <c r="J4" s="145" t="s">
        <v>10</v>
      </c>
      <c r="K4" s="145" t="s">
        <v>11</v>
      </c>
      <c r="L4" s="145" t="s">
        <v>33</v>
      </c>
      <c r="M4" s="145" t="s">
        <v>13</v>
      </c>
      <c r="N4" s="146" t="s">
        <v>14</v>
      </c>
      <c r="O4" s="147" t="s">
        <v>100</v>
      </c>
      <c r="P4" s="148" t="s">
        <v>106</v>
      </c>
      <c r="Q4" s="42" t="s">
        <v>18</v>
      </c>
      <c r="R4" s="178"/>
      <c r="S4" s="189" t="s">
        <v>51</v>
      </c>
      <c r="T4" s="192">
        <v>135</v>
      </c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</row>
    <row r="5" spans="1:75" ht="15.75" customHeight="1" x14ac:dyDescent="0.3">
      <c r="A5" s="150">
        <v>1</v>
      </c>
      <c r="B5" s="151" t="s">
        <v>197</v>
      </c>
      <c r="C5" s="152">
        <v>0</v>
      </c>
      <c r="D5" s="152">
        <v>15</v>
      </c>
      <c r="E5" s="152">
        <v>9</v>
      </c>
      <c r="F5" s="152">
        <v>9</v>
      </c>
      <c r="G5" s="152">
        <v>15</v>
      </c>
      <c r="H5" s="152">
        <v>12</v>
      </c>
      <c r="I5" s="152">
        <v>9</v>
      </c>
      <c r="J5" s="152">
        <v>9</v>
      </c>
      <c r="K5" s="152">
        <v>12</v>
      </c>
      <c r="L5" s="152">
        <v>9</v>
      </c>
      <c r="M5" s="152"/>
      <c r="N5" s="153"/>
      <c r="O5" s="154">
        <f t="shared" ref="O5:O21" si="0">IF(B5="","",SUM(C5:M5)-(N5))</f>
        <v>99</v>
      </c>
      <c r="P5" s="180" t="s">
        <v>101</v>
      </c>
      <c r="Q5" s="155">
        <f t="shared" ref="Q5:Q44" si="1">SUM(C5:E5)</f>
        <v>24</v>
      </c>
      <c r="S5" s="189" t="s">
        <v>113</v>
      </c>
      <c r="T5" s="192">
        <v>672</v>
      </c>
    </row>
    <row r="6" spans="1:75" ht="15.75" customHeight="1" x14ac:dyDescent="0.3">
      <c r="A6" s="150">
        <v>2</v>
      </c>
      <c r="B6" s="151" t="s">
        <v>198</v>
      </c>
      <c r="C6" s="152">
        <v>0</v>
      </c>
      <c r="D6" s="152">
        <v>15</v>
      </c>
      <c r="E6" s="152">
        <v>9</v>
      </c>
      <c r="F6" s="152">
        <v>9</v>
      </c>
      <c r="G6" s="152">
        <v>15</v>
      </c>
      <c r="H6" s="152">
        <v>12</v>
      </c>
      <c r="I6" s="152">
        <v>9</v>
      </c>
      <c r="J6" s="152">
        <v>9</v>
      </c>
      <c r="K6" s="152">
        <v>9</v>
      </c>
      <c r="L6" s="152">
        <v>12</v>
      </c>
      <c r="M6" s="152"/>
      <c r="N6" s="153"/>
      <c r="O6" s="154">
        <f t="shared" si="0"/>
        <v>99</v>
      </c>
      <c r="P6" s="180" t="s">
        <v>101</v>
      </c>
      <c r="Q6" s="155">
        <f t="shared" si="1"/>
        <v>24</v>
      </c>
      <c r="S6" s="189" t="s">
        <v>114</v>
      </c>
      <c r="T6" s="192">
        <v>378</v>
      </c>
    </row>
    <row r="7" spans="1:75" ht="15.75" customHeight="1" x14ac:dyDescent="0.3">
      <c r="A7" s="150">
        <v>3</v>
      </c>
      <c r="B7" s="151" t="s">
        <v>155</v>
      </c>
      <c r="C7" s="150">
        <v>0</v>
      </c>
      <c r="D7" s="150">
        <v>12</v>
      </c>
      <c r="E7" s="150">
        <v>0</v>
      </c>
      <c r="F7" s="150">
        <v>9</v>
      </c>
      <c r="G7" s="150">
        <v>0</v>
      </c>
      <c r="H7" s="150">
        <v>12</v>
      </c>
      <c r="I7" s="150">
        <v>9</v>
      </c>
      <c r="J7" s="150">
        <v>9</v>
      </c>
      <c r="K7" s="150">
        <v>9</v>
      </c>
      <c r="L7" s="150">
        <v>9</v>
      </c>
      <c r="M7" s="150"/>
      <c r="N7" s="150"/>
      <c r="O7" s="154">
        <f t="shared" si="0"/>
        <v>69</v>
      </c>
      <c r="P7" s="180" t="s">
        <v>101</v>
      </c>
      <c r="Q7" s="155">
        <f t="shared" si="1"/>
        <v>12</v>
      </c>
      <c r="S7" s="189" t="s">
        <v>115</v>
      </c>
      <c r="T7" s="192">
        <v>360</v>
      </c>
    </row>
    <row r="8" spans="1:75" ht="15.75" customHeight="1" x14ac:dyDescent="0.3">
      <c r="A8" s="150">
        <v>4</v>
      </c>
      <c r="B8" s="151" t="s">
        <v>199</v>
      </c>
      <c r="C8" s="152">
        <v>0</v>
      </c>
      <c r="D8" s="152">
        <v>12</v>
      </c>
      <c r="E8" s="152">
        <v>9</v>
      </c>
      <c r="F8" s="152">
        <v>9</v>
      </c>
      <c r="G8" s="152">
        <v>12</v>
      </c>
      <c r="H8" s="152">
        <v>12</v>
      </c>
      <c r="I8" s="152">
        <v>9</v>
      </c>
      <c r="J8" s="152">
        <v>9</v>
      </c>
      <c r="K8" s="152">
        <v>12</v>
      </c>
      <c r="L8" s="152">
        <v>9</v>
      </c>
      <c r="M8" s="152"/>
      <c r="N8" s="153"/>
      <c r="O8" s="154">
        <f t="shared" si="0"/>
        <v>93</v>
      </c>
      <c r="P8" s="180" t="s">
        <v>101</v>
      </c>
      <c r="Q8" s="155">
        <f t="shared" si="1"/>
        <v>21</v>
      </c>
      <c r="S8" s="189" t="s">
        <v>78</v>
      </c>
      <c r="T8" s="192">
        <v>75</v>
      </c>
    </row>
    <row r="9" spans="1:75" ht="15.75" customHeight="1" x14ac:dyDescent="0.3">
      <c r="A9" s="150">
        <v>5</v>
      </c>
      <c r="B9" s="187">
        <v>35</v>
      </c>
      <c r="C9" s="152">
        <v>18</v>
      </c>
      <c r="D9" s="152">
        <v>12</v>
      </c>
      <c r="E9" s="152">
        <v>6</v>
      </c>
      <c r="F9" s="152">
        <v>9</v>
      </c>
      <c r="G9" s="152">
        <v>12</v>
      </c>
      <c r="H9" s="152">
        <v>12</v>
      </c>
      <c r="I9" s="152">
        <v>9</v>
      </c>
      <c r="J9" s="152">
        <v>12</v>
      </c>
      <c r="K9" s="152">
        <v>6</v>
      </c>
      <c r="L9" s="152">
        <v>12</v>
      </c>
      <c r="M9" s="152">
        <v>3</v>
      </c>
      <c r="N9" s="153"/>
      <c r="O9" s="154">
        <f t="shared" si="0"/>
        <v>111</v>
      </c>
      <c r="P9" s="180" t="s">
        <v>105</v>
      </c>
      <c r="Q9" s="155">
        <f t="shared" si="1"/>
        <v>36</v>
      </c>
      <c r="S9" s="189" t="s">
        <v>79</v>
      </c>
      <c r="T9" s="192">
        <v>60</v>
      </c>
    </row>
    <row r="10" spans="1:75" ht="15.75" customHeight="1" x14ac:dyDescent="0.3">
      <c r="A10" s="150">
        <v>6</v>
      </c>
      <c r="B10" s="187">
        <v>73</v>
      </c>
      <c r="C10" s="152">
        <v>18</v>
      </c>
      <c r="D10" s="152">
        <v>12</v>
      </c>
      <c r="E10" s="152"/>
      <c r="F10" s="152">
        <v>9</v>
      </c>
      <c r="G10" s="152"/>
      <c r="H10" s="152">
        <v>9</v>
      </c>
      <c r="I10" s="152">
        <v>9</v>
      </c>
      <c r="J10" s="152">
        <v>6</v>
      </c>
      <c r="K10" s="152">
        <v>9</v>
      </c>
      <c r="L10" s="152">
        <v>6</v>
      </c>
      <c r="M10" s="152"/>
      <c r="N10" s="153"/>
      <c r="O10" s="154">
        <f t="shared" si="0"/>
        <v>78</v>
      </c>
      <c r="P10" s="180" t="s">
        <v>105</v>
      </c>
      <c r="Q10" s="155">
        <f t="shared" si="1"/>
        <v>30</v>
      </c>
      <c r="S10" s="189" t="s">
        <v>91</v>
      </c>
      <c r="T10" s="192">
        <v>54</v>
      </c>
    </row>
    <row r="11" spans="1:75" ht="15.75" customHeight="1" x14ac:dyDescent="0.3">
      <c r="A11" s="150">
        <v>7</v>
      </c>
      <c r="B11" s="151">
        <v>27</v>
      </c>
      <c r="C11" s="152">
        <v>21</v>
      </c>
      <c r="D11" s="152">
        <v>12</v>
      </c>
      <c r="E11" s="152">
        <v>6</v>
      </c>
      <c r="F11" s="152">
        <v>6</v>
      </c>
      <c r="G11" s="152">
        <v>12</v>
      </c>
      <c r="H11" s="152">
        <v>12</v>
      </c>
      <c r="I11" s="152">
        <v>6</v>
      </c>
      <c r="J11" s="152">
        <v>9</v>
      </c>
      <c r="K11" s="152">
        <v>9</v>
      </c>
      <c r="L11" s="152">
        <v>9</v>
      </c>
      <c r="M11" s="152">
        <v>3</v>
      </c>
      <c r="N11" s="153"/>
      <c r="O11" s="154">
        <f t="shared" si="0"/>
        <v>105</v>
      </c>
      <c r="P11" s="180" t="s">
        <v>105</v>
      </c>
      <c r="Q11" s="155">
        <f t="shared" si="1"/>
        <v>39</v>
      </c>
      <c r="S11" s="189" t="s">
        <v>92</v>
      </c>
      <c r="T11" s="192">
        <v>54</v>
      </c>
    </row>
    <row r="12" spans="1:75" ht="15.75" customHeight="1" x14ac:dyDescent="0.3">
      <c r="A12" s="150">
        <v>8</v>
      </c>
      <c r="B12" s="187">
        <v>31</v>
      </c>
      <c r="C12" s="152">
        <v>18</v>
      </c>
      <c r="D12" s="152">
        <v>12</v>
      </c>
      <c r="E12" s="152"/>
      <c r="F12" s="152">
        <v>9</v>
      </c>
      <c r="G12" s="152">
        <v>12</v>
      </c>
      <c r="H12" s="152">
        <v>12</v>
      </c>
      <c r="I12" s="152">
        <v>9</v>
      </c>
      <c r="J12" s="152">
        <v>9</v>
      </c>
      <c r="K12" s="152">
        <v>9</v>
      </c>
      <c r="L12" s="152">
        <v>9</v>
      </c>
      <c r="M12" s="152"/>
      <c r="N12" s="153"/>
      <c r="O12" s="154">
        <f t="shared" si="0"/>
        <v>99</v>
      </c>
      <c r="P12" s="180" t="s">
        <v>105</v>
      </c>
      <c r="Q12" s="155">
        <f t="shared" si="1"/>
        <v>30</v>
      </c>
      <c r="S12" s="189" t="s">
        <v>116</v>
      </c>
      <c r="T12" s="192">
        <v>829</v>
      </c>
    </row>
    <row r="13" spans="1:75" ht="15.75" customHeight="1" x14ac:dyDescent="0.3">
      <c r="A13" s="150">
        <v>9</v>
      </c>
      <c r="B13" s="151">
        <v>43</v>
      </c>
      <c r="C13" s="152">
        <v>17</v>
      </c>
      <c r="D13" s="152">
        <v>10</v>
      </c>
      <c r="E13" s="152">
        <v>0</v>
      </c>
      <c r="F13" s="152">
        <v>9</v>
      </c>
      <c r="G13" s="152">
        <v>9</v>
      </c>
      <c r="H13" s="152">
        <v>12</v>
      </c>
      <c r="I13" s="152">
        <v>9</v>
      </c>
      <c r="J13" s="152">
        <v>9</v>
      </c>
      <c r="K13" s="152">
        <v>9</v>
      </c>
      <c r="L13" s="152">
        <v>9</v>
      </c>
      <c r="M13" s="152"/>
      <c r="N13" s="153"/>
      <c r="O13" s="154">
        <f t="shared" si="0"/>
        <v>93</v>
      </c>
      <c r="P13" s="180" t="s">
        <v>102</v>
      </c>
      <c r="Q13" s="155">
        <f t="shared" si="1"/>
        <v>27</v>
      </c>
    </row>
    <row r="14" spans="1:75" ht="15.75" customHeight="1" x14ac:dyDescent="0.3">
      <c r="A14" s="150">
        <v>10</v>
      </c>
      <c r="B14" s="151">
        <v>38</v>
      </c>
      <c r="C14" s="152">
        <v>0</v>
      </c>
      <c r="D14" s="152">
        <v>0</v>
      </c>
      <c r="E14" s="152">
        <v>6</v>
      </c>
      <c r="F14" s="152">
        <v>9</v>
      </c>
      <c r="G14" s="152">
        <v>12</v>
      </c>
      <c r="H14" s="152">
        <v>12</v>
      </c>
      <c r="I14" s="152">
        <v>9</v>
      </c>
      <c r="J14" s="152">
        <v>10</v>
      </c>
      <c r="K14" s="152">
        <v>9</v>
      </c>
      <c r="L14" s="152">
        <v>10</v>
      </c>
      <c r="M14" s="152"/>
      <c r="N14" s="153"/>
      <c r="O14" s="154">
        <f t="shared" si="0"/>
        <v>77</v>
      </c>
      <c r="P14" s="180" t="s">
        <v>102</v>
      </c>
      <c r="Q14" s="155">
        <f t="shared" si="1"/>
        <v>6</v>
      </c>
    </row>
    <row r="15" spans="1:75" ht="15.75" customHeight="1" x14ac:dyDescent="0.3">
      <c r="A15" s="150">
        <v>11</v>
      </c>
      <c r="B15" s="151">
        <v>46</v>
      </c>
      <c r="C15" s="152">
        <v>17</v>
      </c>
      <c r="D15" s="152">
        <v>11</v>
      </c>
      <c r="E15" s="152">
        <v>6</v>
      </c>
      <c r="F15" s="152">
        <v>9</v>
      </c>
      <c r="G15" s="152">
        <v>9</v>
      </c>
      <c r="H15" s="152">
        <v>12</v>
      </c>
      <c r="I15" s="152">
        <v>9</v>
      </c>
      <c r="J15" s="152">
        <v>9</v>
      </c>
      <c r="K15" s="152">
        <v>10</v>
      </c>
      <c r="L15" s="152">
        <v>12</v>
      </c>
      <c r="M15" s="152">
        <v>1</v>
      </c>
      <c r="N15" s="153"/>
      <c r="O15" s="154">
        <f t="shared" si="0"/>
        <v>105</v>
      </c>
      <c r="P15" s="180" t="s">
        <v>103</v>
      </c>
      <c r="Q15" s="155">
        <f t="shared" si="1"/>
        <v>34</v>
      </c>
      <c r="R15" s="181"/>
    </row>
    <row r="16" spans="1:75" ht="15.75" customHeight="1" x14ac:dyDescent="0.3">
      <c r="A16" s="150">
        <v>12</v>
      </c>
      <c r="B16" s="151">
        <v>39</v>
      </c>
      <c r="C16" s="152">
        <v>16</v>
      </c>
      <c r="D16" s="152">
        <v>11</v>
      </c>
      <c r="E16" s="152">
        <v>6</v>
      </c>
      <c r="F16" s="152">
        <v>9</v>
      </c>
      <c r="G16" s="152">
        <v>9</v>
      </c>
      <c r="H16" s="152">
        <v>12</v>
      </c>
      <c r="I16" s="152">
        <v>9</v>
      </c>
      <c r="J16" s="152">
        <v>9</v>
      </c>
      <c r="K16" s="152">
        <v>9</v>
      </c>
      <c r="L16" s="152">
        <v>12</v>
      </c>
      <c r="M16" s="152">
        <v>1</v>
      </c>
      <c r="N16" s="153"/>
      <c r="O16" s="154">
        <f t="shared" si="0"/>
        <v>103</v>
      </c>
      <c r="P16" s="180" t="s">
        <v>103</v>
      </c>
      <c r="Q16" s="155">
        <f t="shared" si="1"/>
        <v>33</v>
      </c>
    </row>
    <row r="17" spans="1:17" ht="15.75" customHeight="1" x14ac:dyDescent="0.3">
      <c r="A17" s="150">
        <v>13</v>
      </c>
      <c r="B17" s="151">
        <v>64</v>
      </c>
      <c r="C17" s="150">
        <v>12</v>
      </c>
      <c r="D17" s="150">
        <v>15</v>
      </c>
      <c r="E17" s="150">
        <v>0</v>
      </c>
      <c r="F17" s="150">
        <v>9</v>
      </c>
      <c r="G17" s="150">
        <v>0</v>
      </c>
      <c r="H17" s="150">
        <v>15</v>
      </c>
      <c r="I17" s="150">
        <v>12</v>
      </c>
      <c r="J17" s="150">
        <v>9</v>
      </c>
      <c r="K17" s="150">
        <v>9</v>
      </c>
      <c r="L17" s="150">
        <v>9</v>
      </c>
      <c r="M17" s="150"/>
      <c r="N17" s="150"/>
      <c r="O17" s="154">
        <f t="shared" si="0"/>
        <v>90</v>
      </c>
      <c r="P17" s="180" t="s">
        <v>247</v>
      </c>
      <c r="Q17" s="155">
        <f t="shared" si="1"/>
        <v>27</v>
      </c>
    </row>
    <row r="18" spans="1:17" ht="15.75" customHeight="1" x14ac:dyDescent="0.3">
      <c r="A18" s="150">
        <v>14</v>
      </c>
      <c r="B18" s="151">
        <v>25</v>
      </c>
      <c r="C18" s="150">
        <v>12</v>
      </c>
      <c r="D18" s="150">
        <v>15</v>
      </c>
      <c r="E18" s="150">
        <v>6</v>
      </c>
      <c r="F18" s="150">
        <v>9</v>
      </c>
      <c r="G18" s="150">
        <v>12</v>
      </c>
      <c r="H18" s="150">
        <v>15</v>
      </c>
      <c r="I18" s="150">
        <v>9</v>
      </c>
      <c r="J18" s="150">
        <v>9</v>
      </c>
      <c r="K18" s="150">
        <v>9</v>
      </c>
      <c r="L18" s="150">
        <v>12</v>
      </c>
      <c r="M18" s="150"/>
      <c r="N18" s="150"/>
      <c r="O18" s="154">
        <f t="shared" si="0"/>
        <v>108</v>
      </c>
      <c r="P18" s="180" t="s">
        <v>247</v>
      </c>
      <c r="Q18" s="155">
        <f t="shared" si="1"/>
        <v>33</v>
      </c>
    </row>
    <row r="19" spans="1:17" ht="15.75" customHeight="1" x14ac:dyDescent="0.3">
      <c r="A19" s="150">
        <v>15</v>
      </c>
      <c r="B19" s="151">
        <v>48</v>
      </c>
      <c r="C19" s="152">
        <v>0</v>
      </c>
      <c r="D19" s="152">
        <v>12</v>
      </c>
      <c r="E19" s="152">
        <v>6</v>
      </c>
      <c r="F19" s="152">
        <v>9</v>
      </c>
      <c r="G19" s="152">
        <v>9</v>
      </c>
      <c r="H19" s="152">
        <v>12</v>
      </c>
      <c r="I19" s="152">
        <v>9</v>
      </c>
      <c r="J19" s="152">
        <v>9</v>
      </c>
      <c r="K19" s="152">
        <v>6</v>
      </c>
      <c r="L19" s="152">
        <v>12</v>
      </c>
      <c r="M19" s="152"/>
      <c r="N19" s="153"/>
      <c r="O19" s="154">
        <f t="shared" si="0"/>
        <v>84</v>
      </c>
      <c r="P19" s="180" t="s">
        <v>247</v>
      </c>
      <c r="Q19" s="155">
        <f t="shared" si="1"/>
        <v>18</v>
      </c>
    </row>
    <row r="20" spans="1:17" ht="15.75" customHeight="1" x14ac:dyDescent="0.3">
      <c r="A20" s="150">
        <v>16</v>
      </c>
      <c r="B20" s="151">
        <v>47</v>
      </c>
      <c r="C20" s="152">
        <v>0</v>
      </c>
      <c r="D20" s="152">
        <v>0</v>
      </c>
      <c r="E20" s="152">
        <v>0</v>
      </c>
      <c r="F20" s="152">
        <v>0</v>
      </c>
      <c r="G20" s="152">
        <v>0</v>
      </c>
      <c r="H20" s="152">
        <v>0</v>
      </c>
      <c r="I20" s="152">
        <v>0</v>
      </c>
      <c r="J20" s="152">
        <v>0</v>
      </c>
      <c r="K20" s="152">
        <v>0</v>
      </c>
      <c r="L20" s="152">
        <v>0</v>
      </c>
      <c r="M20" s="152"/>
      <c r="N20" s="153"/>
      <c r="O20" s="154">
        <f t="shared" si="0"/>
        <v>0</v>
      </c>
      <c r="P20" s="180" t="s">
        <v>247</v>
      </c>
      <c r="Q20" s="155">
        <f t="shared" si="1"/>
        <v>0</v>
      </c>
    </row>
    <row r="21" spans="1:17" ht="15.75" customHeight="1" x14ac:dyDescent="0.3">
      <c r="A21" s="150">
        <v>17</v>
      </c>
      <c r="B21" s="151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4" t="str">
        <f t="shared" si="0"/>
        <v/>
      </c>
      <c r="P21" s="180"/>
      <c r="Q21" s="155">
        <f t="shared" si="1"/>
        <v>0</v>
      </c>
    </row>
    <row r="22" spans="1:17" ht="15.75" customHeight="1" x14ac:dyDescent="0.3">
      <c r="A22" s="150">
        <v>18</v>
      </c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4"/>
      <c r="P22" s="180"/>
      <c r="Q22" s="155">
        <f t="shared" si="1"/>
        <v>0</v>
      </c>
    </row>
    <row r="23" spans="1:17" ht="15.75" customHeight="1" x14ac:dyDescent="0.3">
      <c r="A23" s="150">
        <v>19</v>
      </c>
      <c r="B23" s="15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4"/>
      <c r="P23" s="180"/>
      <c r="Q23" s="155">
        <f t="shared" si="1"/>
        <v>0</v>
      </c>
    </row>
    <row r="24" spans="1:17" ht="15.75" customHeight="1" x14ac:dyDescent="0.3">
      <c r="A24" s="150">
        <v>20</v>
      </c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/>
      <c r="O24" s="154"/>
      <c r="P24" s="182"/>
      <c r="Q24" s="155">
        <f t="shared" si="1"/>
        <v>0</v>
      </c>
    </row>
    <row r="25" spans="1:17" ht="15.75" customHeight="1" x14ac:dyDescent="0.3">
      <c r="A25" s="150">
        <v>21</v>
      </c>
      <c r="B25" s="151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4"/>
      <c r="P25" s="180"/>
      <c r="Q25" s="155">
        <f t="shared" si="1"/>
        <v>0</v>
      </c>
    </row>
    <row r="26" spans="1:17" ht="15.75" customHeight="1" x14ac:dyDescent="0.3">
      <c r="A26" s="150">
        <v>22</v>
      </c>
      <c r="B26" s="151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4"/>
      <c r="P26" s="180"/>
      <c r="Q26" s="155">
        <f t="shared" si="1"/>
        <v>0</v>
      </c>
    </row>
    <row r="27" spans="1:17" ht="15.75" customHeight="1" x14ac:dyDescent="0.3">
      <c r="A27" s="150">
        <v>23</v>
      </c>
      <c r="B27" s="15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4"/>
      <c r="P27" s="182"/>
      <c r="Q27" s="155">
        <f t="shared" si="1"/>
        <v>0</v>
      </c>
    </row>
    <row r="28" spans="1:17" ht="15.75" customHeight="1" x14ac:dyDescent="0.3">
      <c r="A28" s="150">
        <v>24</v>
      </c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3"/>
      <c r="O28" s="154"/>
      <c r="P28" s="180"/>
      <c r="Q28" s="155">
        <f t="shared" si="1"/>
        <v>0</v>
      </c>
    </row>
    <row r="29" spans="1:17" ht="15.75" customHeight="1" x14ac:dyDescent="0.3">
      <c r="A29" s="150">
        <v>25</v>
      </c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154" t="str">
        <f t="shared" ref="O29:O44" si="2">IF(B29="","",SUM(C29:M29)-(N29))</f>
        <v/>
      </c>
      <c r="P29" s="180"/>
      <c r="Q29" s="155">
        <f t="shared" si="1"/>
        <v>0</v>
      </c>
    </row>
    <row r="30" spans="1:17" ht="15.75" customHeight="1" x14ac:dyDescent="0.3">
      <c r="A30" s="150">
        <v>26</v>
      </c>
      <c r="B30" s="151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4" t="str">
        <f t="shared" si="2"/>
        <v/>
      </c>
      <c r="P30" s="180"/>
      <c r="Q30" s="155">
        <f t="shared" si="1"/>
        <v>0</v>
      </c>
    </row>
    <row r="31" spans="1:17" ht="15.75" customHeight="1" x14ac:dyDescent="0.3">
      <c r="A31" s="150">
        <v>27</v>
      </c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  <c r="O31" s="154" t="str">
        <f t="shared" si="2"/>
        <v/>
      </c>
      <c r="P31" s="180"/>
      <c r="Q31" s="155">
        <f t="shared" si="1"/>
        <v>0</v>
      </c>
    </row>
    <row r="32" spans="1:17" ht="15.75" customHeight="1" x14ac:dyDescent="0.3">
      <c r="A32" s="150">
        <v>28</v>
      </c>
      <c r="B32" s="151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4" t="str">
        <f t="shared" si="2"/>
        <v/>
      </c>
      <c r="P32" s="180"/>
      <c r="Q32" s="155">
        <f t="shared" si="1"/>
        <v>0</v>
      </c>
    </row>
    <row r="33" spans="1:17" ht="15.75" customHeight="1" x14ac:dyDescent="0.3">
      <c r="A33" s="150">
        <v>29</v>
      </c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154" t="str">
        <f t="shared" si="2"/>
        <v/>
      </c>
      <c r="P33" s="180"/>
      <c r="Q33" s="155">
        <f t="shared" si="1"/>
        <v>0</v>
      </c>
    </row>
    <row r="34" spans="1:17" ht="15.75" customHeight="1" x14ac:dyDescent="0.3">
      <c r="A34" s="150">
        <v>30</v>
      </c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154" t="str">
        <f t="shared" si="2"/>
        <v/>
      </c>
      <c r="P34" s="180"/>
      <c r="Q34" s="155">
        <f t="shared" si="1"/>
        <v>0</v>
      </c>
    </row>
    <row r="35" spans="1:17" ht="15.75" customHeight="1" x14ac:dyDescent="0.3">
      <c r="A35" s="150">
        <v>31</v>
      </c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154" t="str">
        <f t="shared" si="2"/>
        <v/>
      </c>
      <c r="P35" s="180"/>
      <c r="Q35" s="155">
        <f t="shared" si="1"/>
        <v>0</v>
      </c>
    </row>
    <row r="36" spans="1:17" ht="15.75" customHeight="1" x14ac:dyDescent="0.3">
      <c r="A36" s="150">
        <v>32</v>
      </c>
      <c r="B36" s="151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4" t="str">
        <f t="shared" si="2"/>
        <v/>
      </c>
      <c r="P36" s="180"/>
      <c r="Q36" s="155">
        <f t="shared" si="1"/>
        <v>0</v>
      </c>
    </row>
    <row r="37" spans="1:17" ht="15.75" customHeight="1" x14ac:dyDescent="0.3">
      <c r="A37" s="150"/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154" t="str">
        <f t="shared" si="2"/>
        <v/>
      </c>
      <c r="P37" s="180"/>
      <c r="Q37" s="155">
        <f t="shared" si="1"/>
        <v>0</v>
      </c>
    </row>
    <row r="38" spans="1:17" ht="15.75" customHeight="1" x14ac:dyDescent="0.3">
      <c r="A38" s="150"/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4" t="str">
        <f t="shared" si="2"/>
        <v/>
      </c>
      <c r="P38" s="180"/>
      <c r="Q38" s="155">
        <f t="shared" si="1"/>
        <v>0</v>
      </c>
    </row>
    <row r="39" spans="1:17" ht="15.75" customHeight="1" x14ac:dyDescent="0.3">
      <c r="A39" s="150"/>
      <c r="B39" s="151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4" t="str">
        <f t="shared" si="2"/>
        <v/>
      </c>
      <c r="P39" s="180"/>
      <c r="Q39" s="155">
        <f t="shared" si="1"/>
        <v>0</v>
      </c>
    </row>
    <row r="40" spans="1:17" ht="15.75" customHeight="1" x14ac:dyDescent="0.3">
      <c r="A40" s="150"/>
      <c r="B40" s="151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4" t="str">
        <f t="shared" si="2"/>
        <v/>
      </c>
      <c r="P40" s="180"/>
      <c r="Q40" s="155">
        <f t="shared" si="1"/>
        <v>0</v>
      </c>
    </row>
    <row r="41" spans="1:17" ht="15.75" customHeight="1" x14ac:dyDescent="0.3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3"/>
      <c r="O41" s="154" t="str">
        <f t="shared" si="2"/>
        <v/>
      </c>
      <c r="P41" s="180"/>
      <c r="Q41" s="155">
        <f t="shared" si="1"/>
        <v>0</v>
      </c>
    </row>
    <row r="42" spans="1:17" ht="15.75" customHeight="1" x14ac:dyDescent="0.3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4" t="str">
        <f t="shared" si="2"/>
        <v/>
      </c>
      <c r="P42" s="180"/>
      <c r="Q42" s="155">
        <f t="shared" si="1"/>
        <v>0</v>
      </c>
    </row>
    <row r="43" spans="1:17" ht="15.75" customHeight="1" x14ac:dyDescent="0.3">
      <c r="A43" s="150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4" t="str">
        <f t="shared" si="2"/>
        <v/>
      </c>
      <c r="P43" s="180"/>
      <c r="Q43" s="155">
        <f t="shared" si="1"/>
        <v>0</v>
      </c>
    </row>
    <row r="44" spans="1:17" ht="15.75" customHeight="1" x14ac:dyDescent="0.3">
      <c r="A44" s="150"/>
      <c r="B44" s="151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4" t="str">
        <f t="shared" si="2"/>
        <v/>
      </c>
      <c r="P44" s="180"/>
      <c r="Q44" s="155">
        <f t="shared" si="1"/>
        <v>0</v>
      </c>
    </row>
  </sheetData>
  <mergeCells count="9"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W44"/>
  <sheetViews>
    <sheetView workbookViewId="0">
      <selection activeCell="T13" sqref="T13"/>
    </sheetView>
  </sheetViews>
  <sheetFormatPr defaultColWidth="9.109375" defaultRowHeight="17.399999999999999" x14ac:dyDescent="0.3"/>
  <cols>
    <col min="1" max="1" width="4.109375" style="54" customWidth="1"/>
    <col min="2" max="2" width="9.5546875" style="156" customWidth="1"/>
    <col min="3" max="14" width="4.6640625" style="54" customWidth="1"/>
    <col min="15" max="15" width="5.44140625" style="47" customWidth="1"/>
    <col min="16" max="16" width="7.88671875" style="157" customWidth="1"/>
    <col min="17" max="17" width="11.109375" style="47" bestFit="1" customWidth="1"/>
    <col min="18" max="18" width="9.109375" style="47"/>
    <col min="19" max="19" width="22.33203125" style="190" bestFit="1" customWidth="1"/>
    <col min="20" max="20" width="9.109375" style="163"/>
    <col min="21" max="16384" width="9.109375" style="47"/>
  </cols>
  <sheetData>
    <row r="1" spans="1:75" x14ac:dyDescent="0.3">
      <c r="N1" s="281" t="s">
        <v>107</v>
      </c>
      <c r="O1" s="282"/>
      <c r="P1" s="183">
        <v>1</v>
      </c>
      <c r="S1" s="188" t="s">
        <v>117</v>
      </c>
      <c r="T1" s="191" t="s">
        <v>118</v>
      </c>
    </row>
    <row r="2" spans="1:75" ht="15.75" customHeight="1" x14ac:dyDescent="0.3">
      <c r="A2" s="283" t="s">
        <v>50</v>
      </c>
      <c r="B2" s="284"/>
      <c r="C2" s="284"/>
      <c r="D2" s="285" t="s">
        <v>137</v>
      </c>
      <c r="E2" s="285"/>
      <c r="F2" s="285"/>
      <c r="G2" s="285"/>
      <c r="H2" s="285"/>
      <c r="I2" s="286"/>
      <c r="J2" s="286"/>
      <c r="K2" s="287"/>
      <c r="N2" s="281" t="s">
        <v>108</v>
      </c>
      <c r="O2" s="282"/>
      <c r="P2" s="183">
        <v>0</v>
      </c>
      <c r="Q2" s="185" t="s">
        <v>110</v>
      </c>
      <c r="R2" s="174"/>
      <c r="S2" s="189" t="s">
        <v>111</v>
      </c>
      <c r="T2" s="192">
        <f>MAX(O5:O36)</f>
        <v>99</v>
      </c>
    </row>
    <row r="3" spans="1:75" ht="15.75" customHeight="1" x14ac:dyDescent="0.25">
      <c r="A3" s="283" t="s">
        <v>0</v>
      </c>
      <c r="B3" s="284"/>
      <c r="C3" s="284"/>
      <c r="D3" s="288" t="s">
        <v>138</v>
      </c>
      <c r="E3" s="288"/>
      <c r="F3" s="289"/>
      <c r="G3" s="290" t="s">
        <v>104</v>
      </c>
      <c r="H3" s="291"/>
      <c r="I3" s="291"/>
      <c r="J3" s="292" t="s">
        <v>245</v>
      </c>
      <c r="K3" s="293"/>
      <c r="L3" s="175"/>
      <c r="M3" s="176"/>
      <c r="N3" s="281" t="s">
        <v>109</v>
      </c>
      <c r="O3" s="282"/>
      <c r="P3" s="184">
        <v>4</v>
      </c>
      <c r="Q3" s="186">
        <f>SUM((P1*4)+(P2*2)+P3)</f>
        <v>8</v>
      </c>
      <c r="R3" s="177"/>
      <c r="S3" s="189" t="s">
        <v>112</v>
      </c>
      <c r="T3" s="192">
        <f>MAX(C5:C36)</f>
        <v>18</v>
      </c>
    </row>
    <row r="4" spans="1:75" s="44" customFormat="1" ht="21" customHeight="1" x14ac:dyDescent="0.2">
      <c r="A4" s="173"/>
      <c r="B4" s="144" t="s">
        <v>1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  <c r="J4" s="145" t="s">
        <v>10</v>
      </c>
      <c r="K4" s="145" t="s">
        <v>11</v>
      </c>
      <c r="L4" s="145" t="s">
        <v>33</v>
      </c>
      <c r="M4" s="145" t="s">
        <v>13</v>
      </c>
      <c r="N4" s="146" t="s">
        <v>14</v>
      </c>
      <c r="O4" s="147" t="s">
        <v>100</v>
      </c>
      <c r="P4" s="148" t="s">
        <v>106</v>
      </c>
      <c r="Q4" s="42" t="s">
        <v>18</v>
      </c>
      <c r="R4" s="178"/>
      <c r="S4" s="189" t="s">
        <v>51</v>
      </c>
      <c r="T4" s="192">
        <v>78</v>
      </c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</row>
    <row r="5" spans="1:75" ht="15.75" customHeight="1" x14ac:dyDescent="0.3">
      <c r="A5" s="150">
        <v>1</v>
      </c>
      <c r="B5" s="151" t="s">
        <v>240</v>
      </c>
      <c r="C5" s="152">
        <v>12</v>
      </c>
      <c r="D5" s="152">
        <v>12</v>
      </c>
      <c r="E5" s="152">
        <v>6</v>
      </c>
      <c r="F5" s="152">
        <v>9</v>
      </c>
      <c r="G5" s="152">
        <v>0</v>
      </c>
      <c r="H5" s="152">
        <v>12</v>
      </c>
      <c r="I5" s="152">
        <v>6</v>
      </c>
      <c r="J5" s="152">
        <v>9</v>
      </c>
      <c r="K5" s="152">
        <v>9</v>
      </c>
      <c r="L5" s="152">
        <v>9</v>
      </c>
      <c r="M5" s="152"/>
      <c r="N5" s="153"/>
      <c r="O5" s="154">
        <f t="shared" ref="O5:O21" si="0">IF(B5="","",SUM(C5:M5)-(N5))</f>
        <v>84</v>
      </c>
      <c r="P5" s="180" t="s">
        <v>101</v>
      </c>
      <c r="Q5" s="155">
        <f t="shared" ref="Q5:Q44" si="1">SUM(C5:E5)</f>
        <v>30</v>
      </c>
      <c r="S5" s="189" t="s">
        <v>113</v>
      </c>
      <c r="T5" s="192">
        <v>282</v>
      </c>
    </row>
    <row r="6" spans="1:75" ht="15.75" customHeight="1" x14ac:dyDescent="0.3">
      <c r="A6" s="150">
        <v>2</v>
      </c>
      <c r="B6" s="151" t="s">
        <v>241</v>
      </c>
      <c r="C6" s="152">
        <v>15</v>
      </c>
      <c r="D6" s="152">
        <v>9</v>
      </c>
      <c r="E6" s="152">
        <v>0</v>
      </c>
      <c r="F6" s="152">
        <v>9</v>
      </c>
      <c r="G6" s="152">
        <v>0</v>
      </c>
      <c r="H6" s="152">
        <v>12</v>
      </c>
      <c r="I6" s="152">
        <v>6</v>
      </c>
      <c r="J6" s="152">
        <v>9</v>
      </c>
      <c r="K6" s="152">
        <v>9</v>
      </c>
      <c r="L6" s="152">
        <v>12</v>
      </c>
      <c r="M6" s="152"/>
      <c r="N6" s="153"/>
      <c r="O6" s="154">
        <f t="shared" si="0"/>
        <v>81</v>
      </c>
      <c r="P6" s="180" t="s">
        <v>101</v>
      </c>
      <c r="Q6" s="155">
        <f t="shared" si="1"/>
        <v>24</v>
      </c>
      <c r="S6" s="189" t="s">
        <v>114</v>
      </c>
      <c r="T6" s="192" t="s">
        <v>297</v>
      </c>
    </row>
    <row r="7" spans="1:75" ht="15.75" customHeight="1" x14ac:dyDescent="0.3">
      <c r="A7" s="150">
        <v>3</v>
      </c>
      <c r="B7" s="151" t="s">
        <v>208</v>
      </c>
      <c r="C7" s="150">
        <v>0</v>
      </c>
      <c r="D7" s="150">
        <v>12</v>
      </c>
      <c r="E7" s="150">
        <v>0</v>
      </c>
      <c r="F7" s="150">
        <v>9</v>
      </c>
      <c r="G7" s="150">
        <v>0</v>
      </c>
      <c r="H7" s="150">
        <v>9</v>
      </c>
      <c r="I7" s="150">
        <v>6</v>
      </c>
      <c r="J7" s="150">
        <v>9</v>
      </c>
      <c r="K7" s="150">
        <v>9</v>
      </c>
      <c r="L7" s="150">
        <v>9</v>
      </c>
      <c r="M7" s="150"/>
      <c r="N7" s="150"/>
      <c r="O7" s="154">
        <f t="shared" si="0"/>
        <v>63</v>
      </c>
      <c r="P7" s="180" t="s">
        <v>101</v>
      </c>
      <c r="Q7" s="155">
        <f t="shared" si="1"/>
        <v>12</v>
      </c>
      <c r="S7" s="189" t="s">
        <v>115</v>
      </c>
      <c r="T7" s="192">
        <v>291</v>
      </c>
    </row>
    <row r="8" spans="1:75" ht="15.75" customHeight="1" x14ac:dyDescent="0.3">
      <c r="A8" s="150">
        <v>4</v>
      </c>
      <c r="B8" s="151" t="s">
        <v>229</v>
      </c>
      <c r="C8" s="152">
        <v>0</v>
      </c>
      <c r="D8" s="152">
        <v>12</v>
      </c>
      <c r="E8" s="152">
        <v>0</v>
      </c>
      <c r="F8" s="152">
        <v>9</v>
      </c>
      <c r="G8" s="152">
        <v>0</v>
      </c>
      <c r="H8" s="152">
        <v>9</v>
      </c>
      <c r="I8" s="152">
        <v>6</v>
      </c>
      <c r="J8" s="152">
        <v>9</v>
      </c>
      <c r="K8" s="152">
        <v>9</v>
      </c>
      <c r="L8" s="152">
        <v>9</v>
      </c>
      <c r="M8" s="152"/>
      <c r="N8" s="153"/>
      <c r="O8" s="154">
        <f t="shared" si="0"/>
        <v>63</v>
      </c>
      <c r="P8" s="180" t="s">
        <v>101</v>
      </c>
      <c r="Q8" s="155">
        <f t="shared" si="1"/>
        <v>12</v>
      </c>
      <c r="S8" s="189" t="s">
        <v>78</v>
      </c>
      <c r="T8" s="192">
        <v>63</v>
      </c>
    </row>
    <row r="9" spans="1:75" ht="15.75" customHeight="1" x14ac:dyDescent="0.3">
      <c r="A9" s="150">
        <v>5</v>
      </c>
      <c r="B9" s="187">
        <v>3</v>
      </c>
      <c r="C9" s="152">
        <v>18</v>
      </c>
      <c r="D9" s="152">
        <v>12</v>
      </c>
      <c r="E9" s="152">
        <v>0</v>
      </c>
      <c r="F9" s="152">
        <v>9</v>
      </c>
      <c r="G9" s="152">
        <v>9</v>
      </c>
      <c r="H9" s="152">
        <v>15</v>
      </c>
      <c r="I9" s="152">
        <v>12</v>
      </c>
      <c r="J9" s="152">
        <v>9</v>
      </c>
      <c r="K9" s="152">
        <v>9</v>
      </c>
      <c r="L9" s="152">
        <v>6</v>
      </c>
      <c r="M9" s="152"/>
      <c r="N9" s="153"/>
      <c r="O9" s="154">
        <f t="shared" si="0"/>
        <v>99</v>
      </c>
      <c r="P9" s="180" t="s">
        <v>105</v>
      </c>
      <c r="Q9" s="155">
        <f t="shared" si="1"/>
        <v>30</v>
      </c>
      <c r="S9" s="189" t="s">
        <v>79</v>
      </c>
      <c r="T9" s="192">
        <v>48</v>
      </c>
    </row>
    <row r="10" spans="1:75" ht="15.75" customHeight="1" x14ac:dyDescent="0.3">
      <c r="A10" s="150">
        <v>6</v>
      </c>
      <c r="B10" s="187">
        <v>26</v>
      </c>
      <c r="C10" s="152">
        <v>15</v>
      </c>
      <c r="D10" s="152">
        <v>9</v>
      </c>
      <c r="E10" s="152">
        <v>0</v>
      </c>
      <c r="F10" s="152">
        <v>9</v>
      </c>
      <c r="G10" s="152">
        <v>12</v>
      </c>
      <c r="H10" s="152">
        <v>12</v>
      </c>
      <c r="I10" s="152">
        <v>9</v>
      </c>
      <c r="J10" s="152">
        <v>9</v>
      </c>
      <c r="K10" s="152">
        <v>9</v>
      </c>
      <c r="L10" s="152">
        <v>9</v>
      </c>
      <c r="M10" s="152"/>
      <c r="N10" s="153"/>
      <c r="O10" s="154">
        <f t="shared" si="0"/>
        <v>93</v>
      </c>
      <c r="P10" s="180" t="s">
        <v>105</v>
      </c>
      <c r="Q10" s="155">
        <f t="shared" si="1"/>
        <v>24</v>
      </c>
      <c r="S10" s="189" t="s">
        <v>91</v>
      </c>
      <c r="T10" s="192">
        <v>54</v>
      </c>
    </row>
    <row r="11" spans="1:75" ht="15.75" customHeight="1" x14ac:dyDescent="0.3">
      <c r="A11" s="150">
        <v>7</v>
      </c>
      <c r="B11" s="151">
        <v>29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3"/>
      <c r="O11" s="154">
        <f t="shared" si="0"/>
        <v>0</v>
      </c>
      <c r="P11" s="180" t="s">
        <v>105</v>
      </c>
      <c r="Q11" s="155">
        <f t="shared" si="1"/>
        <v>0</v>
      </c>
      <c r="S11" s="189" t="s">
        <v>92</v>
      </c>
      <c r="T11" s="192">
        <v>30</v>
      </c>
    </row>
    <row r="12" spans="1:75" ht="15.75" customHeight="1" x14ac:dyDescent="0.3">
      <c r="A12" s="150">
        <v>8</v>
      </c>
      <c r="B12" s="187">
        <v>47</v>
      </c>
      <c r="C12" s="152">
        <v>15</v>
      </c>
      <c r="D12" s="152">
        <v>9</v>
      </c>
      <c r="E12" s="152">
        <v>0</v>
      </c>
      <c r="F12" s="152">
        <v>6</v>
      </c>
      <c r="G12" s="152">
        <v>9</v>
      </c>
      <c r="H12" s="152">
        <v>15</v>
      </c>
      <c r="I12" s="152">
        <v>9</v>
      </c>
      <c r="J12" s="152">
        <v>9</v>
      </c>
      <c r="K12" s="152">
        <v>9</v>
      </c>
      <c r="L12" s="152">
        <v>9</v>
      </c>
      <c r="M12" s="152"/>
      <c r="N12" s="153"/>
      <c r="O12" s="154">
        <f t="shared" si="0"/>
        <v>90</v>
      </c>
      <c r="P12" s="180" t="s">
        <v>105</v>
      </c>
      <c r="Q12" s="155">
        <f t="shared" si="1"/>
        <v>24</v>
      </c>
      <c r="S12" s="189" t="s">
        <v>116</v>
      </c>
      <c r="T12" s="192">
        <v>573</v>
      </c>
    </row>
    <row r="13" spans="1:75" ht="15.75" customHeight="1" x14ac:dyDescent="0.3">
      <c r="A13" s="150">
        <v>9</v>
      </c>
      <c r="B13" s="151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3"/>
      <c r="O13" s="154" t="str">
        <f t="shared" si="0"/>
        <v/>
      </c>
      <c r="P13" s="180"/>
      <c r="Q13" s="155">
        <f t="shared" si="1"/>
        <v>0</v>
      </c>
    </row>
    <row r="14" spans="1:75" ht="15.75" customHeight="1" x14ac:dyDescent="0.3">
      <c r="A14" s="150">
        <v>10</v>
      </c>
      <c r="B14" s="151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3"/>
      <c r="O14" s="154" t="str">
        <f t="shared" si="0"/>
        <v/>
      </c>
      <c r="P14" s="180"/>
      <c r="Q14" s="155">
        <f t="shared" si="1"/>
        <v>0</v>
      </c>
    </row>
    <row r="15" spans="1:75" ht="15.75" customHeight="1" x14ac:dyDescent="0.3">
      <c r="A15" s="150">
        <v>11</v>
      </c>
      <c r="B15" s="151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3"/>
      <c r="O15" s="154" t="str">
        <f t="shared" si="0"/>
        <v/>
      </c>
      <c r="P15" s="180"/>
      <c r="Q15" s="155">
        <f t="shared" si="1"/>
        <v>0</v>
      </c>
      <c r="R15" s="181"/>
    </row>
    <row r="16" spans="1:75" ht="15.75" customHeight="1" x14ac:dyDescent="0.3">
      <c r="A16" s="150">
        <v>12</v>
      </c>
      <c r="B16" s="151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3"/>
      <c r="O16" s="154" t="str">
        <f t="shared" si="0"/>
        <v/>
      </c>
      <c r="P16" s="180"/>
      <c r="Q16" s="155">
        <f t="shared" si="1"/>
        <v>0</v>
      </c>
    </row>
    <row r="17" spans="1:17" ht="15.75" customHeight="1" x14ac:dyDescent="0.3">
      <c r="A17" s="150">
        <v>13</v>
      </c>
      <c r="B17" s="151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4" t="str">
        <f t="shared" si="0"/>
        <v/>
      </c>
      <c r="P17" s="180"/>
      <c r="Q17" s="155">
        <f t="shared" si="1"/>
        <v>0</v>
      </c>
    </row>
    <row r="18" spans="1:17" ht="15.75" customHeight="1" x14ac:dyDescent="0.3">
      <c r="A18" s="150">
        <v>14</v>
      </c>
      <c r="B18" s="151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4" t="str">
        <f t="shared" si="0"/>
        <v/>
      </c>
      <c r="P18" s="180"/>
      <c r="Q18" s="155">
        <f t="shared" si="1"/>
        <v>0</v>
      </c>
    </row>
    <row r="19" spans="1:17" ht="15.75" customHeight="1" x14ac:dyDescent="0.3">
      <c r="A19" s="150">
        <v>15</v>
      </c>
      <c r="B19" s="151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3"/>
      <c r="O19" s="154" t="str">
        <f t="shared" si="0"/>
        <v/>
      </c>
      <c r="P19" s="182"/>
      <c r="Q19" s="155">
        <f t="shared" si="1"/>
        <v>0</v>
      </c>
    </row>
    <row r="20" spans="1:17" ht="15.75" customHeight="1" x14ac:dyDescent="0.3">
      <c r="A20" s="150">
        <v>16</v>
      </c>
      <c r="B20" s="151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  <c r="O20" s="154" t="str">
        <f t="shared" si="0"/>
        <v/>
      </c>
      <c r="P20" s="182"/>
      <c r="Q20" s="155">
        <f t="shared" si="1"/>
        <v>0</v>
      </c>
    </row>
    <row r="21" spans="1:17" ht="15.75" customHeight="1" x14ac:dyDescent="0.3">
      <c r="A21" s="150">
        <v>17</v>
      </c>
      <c r="B21" s="151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4" t="str">
        <f t="shared" si="0"/>
        <v/>
      </c>
      <c r="P21" s="180"/>
      <c r="Q21" s="155">
        <f t="shared" si="1"/>
        <v>0</v>
      </c>
    </row>
    <row r="22" spans="1:17" ht="15.75" customHeight="1" x14ac:dyDescent="0.3">
      <c r="A22" s="150">
        <v>18</v>
      </c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4"/>
      <c r="P22" s="180"/>
      <c r="Q22" s="155">
        <f t="shared" si="1"/>
        <v>0</v>
      </c>
    </row>
    <row r="23" spans="1:17" ht="15.75" customHeight="1" x14ac:dyDescent="0.3">
      <c r="A23" s="150">
        <v>19</v>
      </c>
      <c r="B23" s="15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4"/>
      <c r="P23" s="180"/>
      <c r="Q23" s="155">
        <f t="shared" si="1"/>
        <v>0</v>
      </c>
    </row>
    <row r="24" spans="1:17" ht="15.75" customHeight="1" x14ac:dyDescent="0.3">
      <c r="A24" s="150">
        <v>20</v>
      </c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/>
      <c r="O24" s="154"/>
      <c r="P24" s="182"/>
      <c r="Q24" s="155">
        <f t="shared" si="1"/>
        <v>0</v>
      </c>
    </row>
    <row r="25" spans="1:17" ht="15.75" customHeight="1" x14ac:dyDescent="0.3">
      <c r="A25" s="150">
        <v>21</v>
      </c>
      <c r="B25" s="151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4"/>
      <c r="P25" s="180"/>
      <c r="Q25" s="155">
        <f t="shared" si="1"/>
        <v>0</v>
      </c>
    </row>
    <row r="26" spans="1:17" ht="15.75" customHeight="1" x14ac:dyDescent="0.3">
      <c r="A26" s="150">
        <v>22</v>
      </c>
      <c r="B26" s="151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4"/>
      <c r="P26" s="180"/>
      <c r="Q26" s="155">
        <f t="shared" si="1"/>
        <v>0</v>
      </c>
    </row>
    <row r="27" spans="1:17" ht="15.75" customHeight="1" x14ac:dyDescent="0.3">
      <c r="A27" s="150">
        <v>23</v>
      </c>
      <c r="B27" s="15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4"/>
      <c r="P27" s="182"/>
      <c r="Q27" s="155">
        <f t="shared" si="1"/>
        <v>0</v>
      </c>
    </row>
    <row r="28" spans="1:17" ht="15.75" customHeight="1" x14ac:dyDescent="0.3">
      <c r="A28" s="150">
        <v>24</v>
      </c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3"/>
      <c r="O28" s="154"/>
      <c r="P28" s="180"/>
      <c r="Q28" s="155">
        <f t="shared" si="1"/>
        <v>0</v>
      </c>
    </row>
    <row r="29" spans="1:17" ht="15.75" customHeight="1" x14ac:dyDescent="0.3">
      <c r="A29" s="150">
        <v>25</v>
      </c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154" t="str">
        <f t="shared" ref="O29:O44" si="2">IF(B29="","",SUM(C29:M29)-(N29))</f>
        <v/>
      </c>
      <c r="P29" s="180"/>
      <c r="Q29" s="155">
        <f t="shared" si="1"/>
        <v>0</v>
      </c>
    </row>
    <row r="30" spans="1:17" ht="15.75" customHeight="1" x14ac:dyDescent="0.3">
      <c r="A30" s="150">
        <v>26</v>
      </c>
      <c r="B30" s="151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4" t="str">
        <f t="shared" si="2"/>
        <v/>
      </c>
      <c r="P30" s="180"/>
      <c r="Q30" s="155">
        <f t="shared" si="1"/>
        <v>0</v>
      </c>
    </row>
    <row r="31" spans="1:17" ht="15.75" customHeight="1" x14ac:dyDescent="0.3">
      <c r="A31" s="150">
        <v>27</v>
      </c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  <c r="O31" s="154" t="str">
        <f t="shared" si="2"/>
        <v/>
      </c>
      <c r="P31" s="180"/>
      <c r="Q31" s="155">
        <f t="shared" si="1"/>
        <v>0</v>
      </c>
    </row>
    <row r="32" spans="1:17" ht="15.75" customHeight="1" x14ac:dyDescent="0.3">
      <c r="A32" s="150">
        <v>28</v>
      </c>
      <c r="B32" s="151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4" t="str">
        <f t="shared" si="2"/>
        <v/>
      </c>
      <c r="P32" s="180"/>
      <c r="Q32" s="155">
        <f t="shared" si="1"/>
        <v>0</v>
      </c>
    </row>
    <row r="33" spans="1:17" ht="15.75" customHeight="1" x14ac:dyDescent="0.3">
      <c r="A33" s="150">
        <v>29</v>
      </c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154" t="str">
        <f t="shared" si="2"/>
        <v/>
      </c>
      <c r="P33" s="180"/>
      <c r="Q33" s="155">
        <f t="shared" si="1"/>
        <v>0</v>
      </c>
    </row>
    <row r="34" spans="1:17" ht="15.75" customHeight="1" x14ac:dyDescent="0.3">
      <c r="A34" s="150">
        <v>30</v>
      </c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154" t="str">
        <f t="shared" si="2"/>
        <v/>
      </c>
      <c r="P34" s="180"/>
      <c r="Q34" s="155">
        <f t="shared" si="1"/>
        <v>0</v>
      </c>
    </row>
    <row r="35" spans="1:17" ht="15.75" customHeight="1" x14ac:dyDescent="0.3">
      <c r="A35" s="150">
        <v>31</v>
      </c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154" t="str">
        <f t="shared" si="2"/>
        <v/>
      </c>
      <c r="P35" s="180"/>
      <c r="Q35" s="155">
        <f t="shared" si="1"/>
        <v>0</v>
      </c>
    </row>
    <row r="36" spans="1:17" ht="15.75" customHeight="1" x14ac:dyDescent="0.3">
      <c r="A36" s="150">
        <v>32</v>
      </c>
      <c r="B36" s="151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4" t="str">
        <f t="shared" si="2"/>
        <v/>
      </c>
      <c r="P36" s="180"/>
      <c r="Q36" s="155">
        <f t="shared" si="1"/>
        <v>0</v>
      </c>
    </row>
    <row r="37" spans="1:17" ht="15.75" customHeight="1" x14ac:dyDescent="0.3">
      <c r="A37" s="150"/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154" t="str">
        <f t="shared" si="2"/>
        <v/>
      </c>
      <c r="P37" s="180"/>
      <c r="Q37" s="155">
        <f t="shared" si="1"/>
        <v>0</v>
      </c>
    </row>
    <row r="38" spans="1:17" ht="15.75" customHeight="1" x14ac:dyDescent="0.3">
      <c r="A38" s="150"/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4" t="str">
        <f t="shared" si="2"/>
        <v/>
      </c>
      <c r="P38" s="180"/>
      <c r="Q38" s="155">
        <f t="shared" si="1"/>
        <v>0</v>
      </c>
    </row>
    <row r="39" spans="1:17" ht="15.75" customHeight="1" x14ac:dyDescent="0.3">
      <c r="A39" s="150"/>
      <c r="B39" s="151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4" t="str">
        <f t="shared" si="2"/>
        <v/>
      </c>
      <c r="P39" s="180"/>
      <c r="Q39" s="155">
        <f t="shared" si="1"/>
        <v>0</v>
      </c>
    </row>
    <row r="40" spans="1:17" ht="15.75" customHeight="1" x14ac:dyDescent="0.3">
      <c r="A40" s="150"/>
      <c r="B40" s="151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4" t="str">
        <f t="shared" si="2"/>
        <v/>
      </c>
      <c r="P40" s="180"/>
      <c r="Q40" s="155">
        <f t="shared" si="1"/>
        <v>0</v>
      </c>
    </row>
    <row r="41" spans="1:17" ht="15.75" customHeight="1" x14ac:dyDescent="0.3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3"/>
      <c r="O41" s="154" t="str">
        <f t="shared" si="2"/>
        <v/>
      </c>
      <c r="P41" s="180"/>
      <c r="Q41" s="155">
        <f t="shared" si="1"/>
        <v>0</v>
      </c>
    </row>
    <row r="42" spans="1:17" ht="15.75" customHeight="1" x14ac:dyDescent="0.3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4" t="str">
        <f t="shared" si="2"/>
        <v/>
      </c>
      <c r="P42" s="180"/>
      <c r="Q42" s="155">
        <f t="shared" si="1"/>
        <v>0</v>
      </c>
    </row>
    <row r="43" spans="1:17" ht="15.75" customHeight="1" x14ac:dyDescent="0.3">
      <c r="A43" s="150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4" t="str">
        <f t="shared" si="2"/>
        <v/>
      </c>
      <c r="P43" s="180"/>
      <c r="Q43" s="155">
        <f t="shared" si="1"/>
        <v>0</v>
      </c>
    </row>
    <row r="44" spans="1:17" ht="15.75" customHeight="1" x14ac:dyDescent="0.3">
      <c r="A44" s="150"/>
      <c r="B44" s="151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4" t="str">
        <f t="shared" si="2"/>
        <v/>
      </c>
      <c r="P44" s="180"/>
      <c r="Q44" s="155">
        <f t="shared" si="1"/>
        <v>0</v>
      </c>
    </row>
  </sheetData>
  <mergeCells count="9"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W44"/>
  <sheetViews>
    <sheetView workbookViewId="0">
      <selection activeCell="T13" sqref="T13"/>
    </sheetView>
  </sheetViews>
  <sheetFormatPr defaultColWidth="9.109375" defaultRowHeight="17.399999999999999" x14ac:dyDescent="0.3"/>
  <cols>
    <col min="1" max="1" width="4.109375" style="54" customWidth="1"/>
    <col min="2" max="2" width="9.5546875" style="156" customWidth="1"/>
    <col min="3" max="14" width="4.6640625" style="54" customWidth="1"/>
    <col min="15" max="15" width="5.44140625" style="47" customWidth="1"/>
    <col min="16" max="16" width="7.88671875" style="157" customWidth="1"/>
    <col min="17" max="17" width="11.109375" style="47" bestFit="1" customWidth="1"/>
    <col min="18" max="18" width="9.109375" style="47"/>
    <col min="19" max="19" width="22.33203125" style="190" bestFit="1" customWidth="1"/>
    <col min="20" max="20" width="9.109375" style="163"/>
    <col min="21" max="16384" width="9.109375" style="47"/>
  </cols>
  <sheetData>
    <row r="1" spans="1:75" x14ac:dyDescent="0.3">
      <c r="N1" s="281" t="s">
        <v>107</v>
      </c>
      <c r="O1" s="282"/>
      <c r="P1" s="183">
        <v>0</v>
      </c>
      <c r="S1" s="188" t="s">
        <v>117</v>
      </c>
      <c r="T1" s="191" t="s">
        <v>118</v>
      </c>
    </row>
    <row r="2" spans="1:75" ht="15.75" customHeight="1" x14ac:dyDescent="0.3">
      <c r="A2" s="283" t="s">
        <v>50</v>
      </c>
      <c r="B2" s="284"/>
      <c r="C2" s="284"/>
      <c r="D2" s="285" t="s">
        <v>291</v>
      </c>
      <c r="E2" s="285"/>
      <c r="F2" s="285"/>
      <c r="G2" s="285"/>
      <c r="H2" s="285"/>
      <c r="I2" s="286"/>
      <c r="J2" s="286"/>
      <c r="K2" s="287"/>
      <c r="N2" s="281" t="s">
        <v>108</v>
      </c>
      <c r="O2" s="282"/>
      <c r="P2" s="183">
        <v>0</v>
      </c>
      <c r="Q2" s="185" t="s">
        <v>110</v>
      </c>
      <c r="R2" s="174"/>
      <c r="S2" s="189" t="s">
        <v>111</v>
      </c>
      <c r="T2" s="192">
        <f>MAX(O5:O36)</f>
        <v>81</v>
      </c>
    </row>
    <row r="3" spans="1:75" ht="15.75" customHeight="1" x14ac:dyDescent="0.25">
      <c r="A3" s="283" t="s">
        <v>0</v>
      </c>
      <c r="B3" s="284"/>
      <c r="C3" s="284"/>
      <c r="D3" s="288" t="s">
        <v>292</v>
      </c>
      <c r="E3" s="288"/>
      <c r="F3" s="289"/>
      <c r="G3" s="290" t="s">
        <v>104</v>
      </c>
      <c r="H3" s="291"/>
      <c r="I3" s="291"/>
      <c r="J3" s="292" t="s">
        <v>245</v>
      </c>
      <c r="K3" s="293"/>
      <c r="L3" s="175"/>
      <c r="M3" s="176"/>
      <c r="N3" s="281" t="s">
        <v>109</v>
      </c>
      <c r="O3" s="282"/>
      <c r="P3" s="184">
        <v>4</v>
      </c>
      <c r="Q3" s="186">
        <f>SUM((P1*4)+(P2*2)+P3)</f>
        <v>4</v>
      </c>
      <c r="R3" s="177"/>
      <c r="S3" s="189" t="s">
        <v>112</v>
      </c>
      <c r="T3" s="192">
        <f>MAX(C5:C36)</f>
        <v>12</v>
      </c>
    </row>
    <row r="4" spans="1:75" s="44" customFormat="1" ht="21" customHeight="1" x14ac:dyDescent="0.2">
      <c r="A4" s="173"/>
      <c r="B4" s="144" t="s">
        <v>1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  <c r="J4" s="145" t="s">
        <v>10</v>
      </c>
      <c r="K4" s="145" t="s">
        <v>11</v>
      </c>
      <c r="L4" s="145" t="s">
        <v>33</v>
      </c>
      <c r="M4" s="145" t="s">
        <v>13</v>
      </c>
      <c r="N4" s="146" t="s">
        <v>14</v>
      </c>
      <c r="O4" s="147" t="s">
        <v>100</v>
      </c>
      <c r="P4" s="148" t="s">
        <v>106</v>
      </c>
      <c r="Q4" s="42" t="s">
        <v>18</v>
      </c>
      <c r="R4" s="178"/>
      <c r="S4" s="189" t="s">
        <v>51</v>
      </c>
      <c r="T4" s="192" t="s">
        <v>297</v>
      </c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</row>
    <row r="5" spans="1:75" ht="15.75" customHeight="1" x14ac:dyDescent="0.3">
      <c r="A5" s="150">
        <v>1</v>
      </c>
      <c r="B5" s="151" t="s">
        <v>219</v>
      </c>
      <c r="C5" s="152">
        <v>0</v>
      </c>
      <c r="D5" s="152">
        <v>0</v>
      </c>
      <c r="E5" s="152">
        <v>6</v>
      </c>
      <c r="F5" s="152">
        <v>9</v>
      </c>
      <c r="G5" s="152">
        <v>0</v>
      </c>
      <c r="H5" s="152">
        <v>15</v>
      </c>
      <c r="I5" s="152">
        <v>9</v>
      </c>
      <c r="J5" s="152">
        <v>9</v>
      </c>
      <c r="K5" s="152">
        <v>9</v>
      </c>
      <c r="L5" s="152"/>
      <c r="M5" s="152"/>
      <c r="N5" s="153"/>
      <c r="O5" s="154">
        <f t="shared" ref="O5:O21" si="0">IF(B5="","",SUM(C5:M5)-(N5))</f>
        <v>57</v>
      </c>
      <c r="P5" s="180" t="s">
        <v>101</v>
      </c>
      <c r="Q5" s="155">
        <f t="shared" ref="Q5:Q44" si="1">SUM(C5:E5)</f>
        <v>6</v>
      </c>
      <c r="S5" s="189" t="s">
        <v>113</v>
      </c>
      <c r="T5" s="193" t="s">
        <v>297</v>
      </c>
    </row>
    <row r="6" spans="1:75" ht="15.75" customHeight="1" x14ac:dyDescent="0.3">
      <c r="A6" s="150">
        <v>2</v>
      </c>
      <c r="B6" s="151" t="s">
        <v>293</v>
      </c>
      <c r="C6" s="152">
        <v>0</v>
      </c>
      <c r="D6" s="152">
        <v>0</v>
      </c>
      <c r="E6" s="152">
        <v>6</v>
      </c>
      <c r="F6" s="152">
        <v>0</v>
      </c>
      <c r="G6" s="152">
        <v>12</v>
      </c>
      <c r="H6" s="152">
        <v>12</v>
      </c>
      <c r="I6" s="152">
        <v>6</v>
      </c>
      <c r="J6" s="152">
        <v>9</v>
      </c>
      <c r="K6" s="152">
        <v>9</v>
      </c>
      <c r="L6" s="152">
        <v>9</v>
      </c>
      <c r="M6" s="152"/>
      <c r="N6" s="153"/>
      <c r="O6" s="154">
        <f t="shared" si="0"/>
        <v>63</v>
      </c>
      <c r="P6" s="180" t="s">
        <v>101</v>
      </c>
      <c r="Q6" s="155">
        <f t="shared" si="1"/>
        <v>6</v>
      </c>
      <c r="S6" s="189" t="s">
        <v>114</v>
      </c>
      <c r="T6" s="192" t="s">
        <v>297</v>
      </c>
    </row>
    <row r="7" spans="1:75" ht="15.75" customHeight="1" x14ac:dyDescent="0.3">
      <c r="A7" s="150">
        <v>3</v>
      </c>
      <c r="B7" s="151" t="s">
        <v>128</v>
      </c>
      <c r="C7" s="150">
        <v>0</v>
      </c>
      <c r="D7" s="150">
        <v>0</v>
      </c>
      <c r="E7" s="150">
        <v>0</v>
      </c>
      <c r="F7" s="150">
        <v>0</v>
      </c>
      <c r="G7" s="150">
        <v>0</v>
      </c>
      <c r="H7" s="150">
        <v>0</v>
      </c>
      <c r="I7" s="150">
        <v>0</v>
      </c>
      <c r="J7" s="150">
        <v>0</v>
      </c>
      <c r="K7" s="150">
        <v>0</v>
      </c>
      <c r="L7" s="150">
        <v>0</v>
      </c>
      <c r="M7" s="150"/>
      <c r="N7" s="150"/>
      <c r="O7" s="154">
        <f t="shared" si="0"/>
        <v>0</v>
      </c>
      <c r="P7" s="180" t="s">
        <v>101</v>
      </c>
      <c r="Q7" s="155">
        <f t="shared" si="1"/>
        <v>0</v>
      </c>
      <c r="S7" s="189" t="s">
        <v>115</v>
      </c>
      <c r="T7" s="192">
        <v>201</v>
      </c>
    </row>
    <row r="8" spans="1:75" ht="15.75" customHeight="1" x14ac:dyDescent="0.3">
      <c r="A8" s="150">
        <v>4</v>
      </c>
      <c r="B8" s="151" t="s">
        <v>125</v>
      </c>
      <c r="C8" s="152">
        <v>12</v>
      </c>
      <c r="D8" s="152">
        <v>0</v>
      </c>
      <c r="E8" s="152">
        <v>9</v>
      </c>
      <c r="F8" s="152">
        <v>6</v>
      </c>
      <c r="G8" s="152">
        <v>12</v>
      </c>
      <c r="H8" s="152">
        <v>15</v>
      </c>
      <c r="I8" s="152">
        <v>9</v>
      </c>
      <c r="J8" s="152">
        <v>9</v>
      </c>
      <c r="K8" s="152">
        <v>9</v>
      </c>
      <c r="L8" s="152">
        <v>0</v>
      </c>
      <c r="M8" s="152"/>
      <c r="N8" s="153"/>
      <c r="O8" s="154">
        <f t="shared" si="0"/>
        <v>81</v>
      </c>
      <c r="P8" s="180" t="s">
        <v>101</v>
      </c>
      <c r="Q8" s="155">
        <f t="shared" si="1"/>
        <v>21</v>
      </c>
      <c r="S8" s="189" t="s">
        <v>78</v>
      </c>
      <c r="T8" s="192">
        <v>12</v>
      </c>
    </row>
    <row r="9" spans="1:75" ht="15.75" customHeight="1" x14ac:dyDescent="0.3">
      <c r="A9" s="150">
        <v>5</v>
      </c>
      <c r="B9" s="187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3"/>
      <c r="O9" s="154" t="str">
        <f t="shared" si="0"/>
        <v/>
      </c>
      <c r="P9" s="180"/>
      <c r="Q9" s="155">
        <f t="shared" si="1"/>
        <v>0</v>
      </c>
      <c r="S9" s="189" t="s">
        <v>79</v>
      </c>
      <c r="T9" s="192">
        <v>0</v>
      </c>
    </row>
    <row r="10" spans="1:75" ht="15.75" customHeight="1" x14ac:dyDescent="0.3">
      <c r="A10" s="150">
        <v>6</v>
      </c>
      <c r="B10" s="187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3"/>
      <c r="O10" s="154" t="str">
        <f t="shared" si="0"/>
        <v/>
      </c>
      <c r="P10" s="180"/>
      <c r="Q10" s="155">
        <f t="shared" si="1"/>
        <v>0</v>
      </c>
      <c r="S10" s="189" t="s">
        <v>91</v>
      </c>
      <c r="T10" s="192">
        <v>42</v>
      </c>
    </row>
    <row r="11" spans="1:75" ht="15.75" customHeight="1" x14ac:dyDescent="0.3">
      <c r="A11" s="150">
        <v>7</v>
      </c>
      <c r="B11" s="151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3"/>
      <c r="O11" s="154" t="str">
        <f t="shared" si="0"/>
        <v/>
      </c>
      <c r="P11" s="180"/>
      <c r="Q11" s="155">
        <f t="shared" si="1"/>
        <v>0</v>
      </c>
      <c r="S11" s="189" t="s">
        <v>92</v>
      </c>
      <c r="T11" s="192">
        <v>24</v>
      </c>
    </row>
    <row r="12" spans="1:75" ht="15.75" customHeight="1" x14ac:dyDescent="0.3">
      <c r="A12" s="150">
        <v>8</v>
      </c>
      <c r="B12" s="187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3"/>
      <c r="O12" s="154" t="str">
        <f t="shared" si="0"/>
        <v/>
      </c>
      <c r="P12" s="180"/>
      <c r="Q12" s="155">
        <f t="shared" si="1"/>
        <v>0</v>
      </c>
      <c r="S12" s="189" t="s">
        <v>116</v>
      </c>
      <c r="T12" s="192">
        <v>201</v>
      </c>
    </row>
    <row r="13" spans="1:75" ht="15.75" customHeight="1" x14ac:dyDescent="0.3">
      <c r="A13" s="150">
        <v>9</v>
      </c>
      <c r="B13" s="151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3"/>
      <c r="O13" s="154" t="str">
        <f t="shared" si="0"/>
        <v/>
      </c>
      <c r="P13" s="180"/>
      <c r="Q13" s="155">
        <f t="shared" si="1"/>
        <v>0</v>
      </c>
    </row>
    <row r="14" spans="1:75" ht="15.75" customHeight="1" x14ac:dyDescent="0.3">
      <c r="A14" s="150">
        <v>10</v>
      </c>
      <c r="B14" s="151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3"/>
      <c r="O14" s="154" t="str">
        <f t="shared" si="0"/>
        <v/>
      </c>
      <c r="P14" s="180"/>
      <c r="Q14" s="155">
        <f t="shared" si="1"/>
        <v>0</v>
      </c>
    </row>
    <row r="15" spans="1:75" ht="15.75" customHeight="1" x14ac:dyDescent="0.3">
      <c r="A15" s="150">
        <v>11</v>
      </c>
      <c r="B15" s="151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3"/>
      <c r="O15" s="154" t="str">
        <f t="shared" si="0"/>
        <v/>
      </c>
      <c r="P15" s="180"/>
      <c r="Q15" s="155">
        <f t="shared" si="1"/>
        <v>0</v>
      </c>
      <c r="R15" s="181"/>
    </row>
    <row r="16" spans="1:75" ht="15.75" customHeight="1" x14ac:dyDescent="0.3">
      <c r="A16" s="150">
        <v>12</v>
      </c>
      <c r="B16" s="151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3"/>
      <c r="O16" s="154" t="str">
        <f t="shared" si="0"/>
        <v/>
      </c>
      <c r="P16" s="180"/>
      <c r="Q16" s="155">
        <f t="shared" si="1"/>
        <v>0</v>
      </c>
    </row>
    <row r="17" spans="1:17" ht="15.75" customHeight="1" x14ac:dyDescent="0.3">
      <c r="A17" s="150">
        <v>13</v>
      </c>
      <c r="B17" s="151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4" t="str">
        <f t="shared" si="0"/>
        <v/>
      </c>
      <c r="P17" s="180"/>
      <c r="Q17" s="155">
        <f t="shared" si="1"/>
        <v>0</v>
      </c>
    </row>
    <row r="18" spans="1:17" ht="15.75" customHeight="1" x14ac:dyDescent="0.3">
      <c r="A18" s="150">
        <v>14</v>
      </c>
      <c r="B18" s="151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4" t="str">
        <f t="shared" si="0"/>
        <v/>
      </c>
      <c r="P18" s="180"/>
      <c r="Q18" s="155">
        <f t="shared" si="1"/>
        <v>0</v>
      </c>
    </row>
    <row r="19" spans="1:17" ht="15.75" customHeight="1" x14ac:dyDescent="0.3">
      <c r="A19" s="150">
        <v>15</v>
      </c>
      <c r="B19" s="151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3"/>
      <c r="O19" s="154" t="str">
        <f t="shared" si="0"/>
        <v/>
      </c>
      <c r="P19" s="182"/>
      <c r="Q19" s="155">
        <f t="shared" si="1"/>
        <v>0</v>
      </c>
    </row>
    <row r="20" spans="1:17" ht="15.75" customHeight="1" x14ac:dyDescent="0.3">
      <c r="A20" s="150">
        <v>16</v>
      </c>
      <c r="B20" s="151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  <c r="O20" s="154" t="str">
        <f t="shared" si="0"/>
        <v/>
      </c>
      <c r="P20" s="182"/>
      <c r="Q20" s="155">
        <f t="shared" si="1"/>
        <v>0</v>
      </c>
    </row>
    <row r="21" spans="1:17" ht="15.75" customHeight="1" x14ac:dyDescent="0.3">
      <c r="A21" s="150">
        <v>17</v>
      </c>
      <c r="B21" s="151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4" t="str">
        <f t="shared" si="0"/>
        <v/>
      </c>
      <c r="P21" s="180"/>
      <c r="Q21" s="155">
        <f t="shared" si="1"/>
        <v>0</v>
      </c>
    </row>
    <row r="22" spans="1:17" ht="15.75" customHeight="1" x14ac:dyDescent="0.3">
      <c r="A22" s="150">
        <v>18</v>
      </c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4"/>
      <c r="P22" s="180"/>
      <c r="Q22" s="155">
        <f t="shared" si="1"/>
        <v>0</v>
      </c>
    </row>
    <row r="23" spans="1:17" ht="15.75" customHeight="1" x14ac:dyDescent="0.3">
      <c r="A23" s="150">
        <v>19</v>
      </c>
      <c r="B23" s="15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4"/>
      <c r="P23" s="180"/>
      <c r="Q23" s="155">
        <f t="shared" si="1"/>
        <v>0</v>
      </c>
    </row>
    <row r="24" spans="1:17" ht="15.75" customHeight="1" x14ac:dyDescent="0.3">
      <c r="A24" s="150">
        <v>20</v>
      </c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/>
      <c r="O24" s="154"/>
      <c r="P24" s="182"/>
      <c r="Q24" s="155">
        <f t="shared" si="1"/>
        <v>0</v>
      </c>
    </row>
    <row r="25" spans="1:17" ht="15.75" customHeight="1" x14ac:dyDescent="0.3">
      <c r="A25" s="150">
        <v>21</v>
      </c>
      <c r="B25" s="151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4"/>
      <c r="P25" s="180"/>
      <c r="Q25" s="155">
        <f t="shared" si="1"/>
        <v>0</v>
      </c>
    </row>
    <row r="26" spans="1:17" ht="15.75" customHeight="1" x14ac:dyDescent="0.3">
      <c r="A26" s="150">
        <v>22</v>
      </c>
      <c r="B26" s="151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4"/>
      <c r="P26" s="180"/>
      <c r="Q26" s="155">
        <f t="shared" si="1"/>
        <v>0</v>
      </c>
    </row>
    <row r="27" spans="1:17" ht="15.75" customHeight="1" x14ac:dyDescent="0.3">
      <c r="A27" s="150">
        <v>23</v>
      </c>
      <c r="B27" s="15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4"/>
      <c r="P27" s="182"/>
      <c r="Q27" s="155">
        <f t="shared" si="1"/>
        <v>0</v>
      </c>
    </row>
    <row r="28" spans="1:17" ht="15.75" customHeight="1" x14ac:dyDescent="0.3">
      <c r="A28" s="150">
        <v>24</v>
      </c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3"/>
      <c r="O28" s="154"/>
      <c r="P28" s="180"/>
      <c r="Q28" s="155">
        <f t="shared" si="1"/>
        <v>0</v>
      </c>
    </row>
    <row r="29" spans="1:17" ht="15.75" customHeight="1" x14ac:dyDescent="0.3">
      <c r="A29" s="150">
        <v>25</v>
      </c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154" t="str">
        <f t="shared" ref="O29:O44" si="2">IF(B29="","",SUM(C29:M29)-(N29))</f>
        <v/>
      </c>
      <c r="P29" s="180"/>
      <c r="Q29" s="155">
        <f t="shared" si="1"/>
        <v>0</v>
      </c>
    </row>
    <row r="30" spans="1:17" ht="15.75" customHeight="1" x14ac:dyDescent="0.3">
      <c r="A30" s="150">
        <v>26</v>
      </c>
      <c r="B30" s="151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4" t="str">
        <f t="shared" si="2"/>
        <v/>
      </c>
      <c r="P30" s="180"/>
      <c r="Q30" s="155">
        <f t="shared" si="1"/>
        <v>0</v>
      </c>
    </row>
    <row r="31" spans="1:17" ht="15.75" customHeight="1" x14ac:dyDescent="0.3">
      <c r="A31" s="150">
        <v>27</v>
      </c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  <c r="O31" s="154" t="str">
        <f t="shared" si="2"/>
        <v/>
      </c>
      <c r="P31" s="180"/>
      <c r="Q31" s="155">
        <f t="shared" si="1"/>
        <v>0</v>
      </c>
    </row>
    <row r="32" spans="1:17" ht="15.75" customHeight="1" x14ac:dyDescent="0.3">
      <c r="A32" s="150">
        <v>28</v>
      </c>
      <c r="B32" s="151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4" t="str">
        <f t="shared" si="2"/>
        <v/>
      </c>
      <c r="P32" s="180"/>
      <c r="Q32" s="155">
        <f t="shared" si="1"/>
        <v>0</v>
      </c>
    </row>
    <row r="33" spans="1:17" ht="15.75" customHeight="1" x14ac:dyDescent="0.3">
      <c r="A33" s="150">
        <v>29</v>
      </c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154" t="str">
        <f t="shared" si="2"/>
        <v/>
      </c>
      <c r="P33" s="180"/>
      <c r="Q33" s="155">
        <f t="shared" si="1"/>
        <v>0</v>
      </c>
    </row>
    <row r="34" spans="1:17" ht="15.75" customHeight="1" x14ac:dyDescent="0.3">
      <c r="A34" s="150">
        <v>30</v>
      </c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154" t="str">
        <f t="shared" si="2"/>
        <v/>
      </c>
      <c r="P34" s="180"/>
      <c r="Q34" s="155">
        <f t="shared" si="1"/>
        <v>0</v>
      </c>
    </row>
    <row r="35" spans="1:17" ht="15.75" customHeight="1" x14ac:dyDescent="0.3">
      <c r="A35" s="150">
        <v>31</v>
      </c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154" t="str">
        <f t="shared" si="2"/>
        <v/>
      </c>
      <c r="P35" s="180"/>
      <c r="Q35" s="155">
        <f t="shared" si="1"/>
        <v>0</v>
      </c>
    </row>
    <row r="36" spans="1:17" ht="15.75" customHeight="1" x14ac:dyDescent="0.3">
      <c r="A36" s="150">
        <v>32</v>
      </c>
      <c r="B36" s="151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4" t="str">
        <f t="shared" si="2"/>
        <v/>
      </c>
      <c r="P36" s="180"/>
      <c r="Q36" s="155">
        <f t="shared" si="1"/>
        <v>0</v>
      </c>
    </row>
    <row r="37" spans="1:17" ht="15.75" customHeight="1" x14ac:dyDescent="0.3">
      <c r="A37" s="150"/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154" t="str">
        <f t="shared" si="2"/>
        <v/>
      </c>
      <c r="P37" s="180"/>
      <c r="Q37" s="155">
        <f t="shared" si="1"/>
        <v>0</v>
      </c>
    </row>
    <row r="38" spans="1:17" ht="15.75" customHeight="1" x14ac:dyDescent="0.3">
      <c r="A38" s="150"/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4" t="str">
        <f t="shared" si="2"/>
        <v/>
      </c>
      <c r="P38" s="180"/>
      <c r="Q38" s="155">
        <f t="shared" si="1"/>
        <v>0</v>
      </c>
    </row>
    <row r="39" spans="1:17" ht="15.75" customHeight="1" x14ac:dyDescent="0.3">
      <c r="A39" s="150"/>
      <c r="B39" s="151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4" t="str">
        <f t="shared" si="2"/>
        <v/>
      </c>
      <c r="P39" s="180"/>
      <c r="Q39" s="155">
        <f t="shared" si="1"/>
        <v>0</v>
      </c>
    </row>
    <row r="40" spans="1:17" ht="15.75" customHeight="1" x14ac:dyDescent="0.3">
      <c r="A40" s="150"/>
      <c r="B40" s="151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4" t="str">
        <f t="shared" si="2"/>
        <v/>
      </c>
      <c r="P40" s="180"/>
      <c r="Q40" s="155">
        <f t="shared" si="1"/>
        <v>0</v>
      </c>
    </row>
    <row r="41" spans="1:17" ht="15.75" customHeight="1" x14ac:dyDescent="0.3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3"/>
      <c r="O41" s="154" t="str">
        <f t="shared" si="2"/>
        <v/>
      </c>
      <c r="P41" s="180"/>
      <c r="Q41" s="155">
        <f t="shared" si="1"/>
        <v>0</v>
      </c>
    </row>
    <row r="42" spans="1:17" ht="15.75" customHeight="1" x14ac:dyDescent="0.3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4" t="str">
        <f t="shared" si="2"/>
        <v/>
      </c>
      <c r="P42" s="180"/>
      <c r="Q42" s="155">
        <f t="shared" si="1"/>
        <v>0</v>
      </c>
    </row>
    <row r="43" spans="1:17" ht="15.75" customHeight="1" x14ac:dyDescent="0.3">
      <c r="A43" s="150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4" t="str">
        <f t="shared" si="2"/>
        <v/>
      </c>
      <c r="P43" s="180"/>
      <c r="Q43" s="155">
        <f t="shared" si="1"/>
        <v>0</v>
      </c>
    </row>
    <row r="44" spans="1:17" ht="15.75" customHeight="1" x14ac:dyDescent="0.3">
      <c r="A44" s="150"/>
      <c r="B44" s="151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4" t="str">
        <f t="shared" si="2"/>
        <v/>
      </c>
      <c r="P44" s="180"/>
      <c r="Q44" s="155">
        <f t="shared" si="1"/>
        <v>0</v>
      </c>
    </row>
  </sheetData>
  <mergeCells count="9"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49</vt:i4>
      </vt:variant>
      <vt:variant>
        <vt:lpstr>Intervalli denominati</vt:lpstr>
      </vt:variant>
      <vt:variant>
        <vt:i4>2</vt:i4>
      </vt:variant>
    </vt:vector>
  </HeadingPairs>
  <TitlesOfParts>
    <vt:vector size="51" baseType="lpstr">
      <vt:lpstr>Classifiche</vt:lpstr>
      <vt:lpstr>Speciali</vt:lpstr>
      <vt:lpstr>Stamm</vt:lpstr>
      <vt:lpstr>Coppie</vt:lpstr>
      <vt:lpstr>Singoli</vt:lpstr>
      <vt:lpstr>Abballe</vt:lpstr>
      <vt:lpstr>Abbondanza</vt:lpstr>
      <vt:lpstr>Aleksic</vt:lpstr>
      <vt:lpstr>Bertoni</vt:lpstr>
      <vt:lpstr>Bini</vt:lpstr>
      <vt:lpstr>Bonetti</vt:lpstr>
      <vt:lpstr>Bonfanti</vt:lpstr>
      <vt:lpstr>Bosi</vt:lpstr>
      <vt:lpstr>Bressan</vt:lpstr>
      <vt:lpstr>Cappelletti</vt:lpstr>
      <vt:lpstr>Dalla Valeria</vt:lpstr>
      <vt:lpstr>Di Maio</vt:lpstr>
      <vt:lpstr>Fabbrocile</vt:lpstr>
      <vt:lpstr>Gecchelin </vt:lpstr>
      <vt:lpstr>Gerosa</vt:lpstr>
      <vt:lpstr>Greselin</vt:lpstr>
      <vt:lpstr>Hrustan</vt:lpstr>
      <vt:lpstr>Mabilia</vt:lpstr>
      <vt:lpstr>Malisa</vt:lpstr>
      <vt:lpstr>Mancini</vt:lpstr>
      <vt:lpstr>Mancino</vt:lpstr>
      <vt:lpstr>Marini</vt:lpstr>
      <vt:lpstr>Marson E.</vt:lpstr>
      <vt:lpstr>Marson G.</vt:lpstr>
      <vt:lpstr>Marson U.</vt:lpstr>
      <vt:lpstr>Maso</vt:lpstr>
      <vt:lpstr>Merlo</vt:lpstr>
      <vt:lpstr>Milosevic</vt:lpstr>
      <vt:lpstr>Minieri</vt:lpstr>
      <vt:lpstr>Napolitano</vt:lpstr>
      <vt:lpstr>Naska</vt:lpstr>
      <vt:lpstr>Noto</vt:lpstr>
      <vt:lpstr>Pagliarusco</vt:lpstr>
      <vt:lpstr>Parodi</vt:lpstr>
      <vt:lpstr>Pattaro</vt:lpstr>
      <vt:lpstr>Pegorari</vt:lpstr>
      <vt:lpstr>Pesce</vt:lpstr>
      <vt:lpstr>Piani</vt:lpstr>
      <vt:lpstr>Preti</vt:lpstr>
      <vt:lpstr>Tessaro</vt:lpstr>
      <vt:lpstr>Tosetto</vt:lpstr>
      <vt:lpstr>Scaravetti</vt:lpstr>
      <vt:lpstr>Scrocco</vt:lpstr>
      <vt:lpstr>Premiazioni</vt:lpstr>
      <vt:lpstr>Singoli!__xlnm._FilterDatabase</vt:lpstr>
      <vt:lpstr>__xlnm._FilterDatabase_1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Gian&amp;Titti</dc:creator>
  <cp:lastModifiedBy>fiorenzo pattaro</cp:lastModifiedBy>
  <dcterms:created xsi:type="dcterms:W3CDTF">2019-01-07T19:52:31Z</dcterms:created>
  <dcterms:modified xsi:type="dcterms:W3CDTF">2020-01-01T21:13:56Z</dcterms:modified>
</cp:coreProperties>
</file>