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codeName="Questa_cartella_di_lavoro"/>
  <bookViews>
    <workbookView xWindow="65428" yWindow="65428" windowWidth="23256" windowHeight="12576" tabRatio="934" activeTab="0"/>
  </bookViews>
  <sheets>
    <sheet name="Classifiche" sheetId="10" r:id="rId1"/>
    <sheet name="Riepilogo" sheetId="97" r:id="rId2"/>
    <sheet name="Stamm" sheetId="1" r:id="rId3"/>
    <sheet name="Coppie" sheetId="2" r:id="rId4"/>
    <sheet name="Singoli" sheetId="3" r:id="rId5"/>
    <sheet name="Abbondanza" sheetId="109" r:id="rId6"/>
    <sheet name="Bertoni" sheetId="81" r:id="rId7"/>
    <sheet name="Bonfanti" sheetId="100" r:id="rId8"/>
    <sheet name="Bressan" sheetId="95" r:id="rId9"/>
    <sheet name="Colombo" sheetId="64" r:id="rId10"/>
    <sheet name="Dalla Valeria" sheetId="92" r:id="rId11"/>
    <sheet name="Di Maio" sheetId="91" r:id="rId12"/>
    <sheet name="Fabbrocile" sheetId="74" r:id="rId13"/>
    <sheet name="Fagarajanm " sheetId="99" r:id="rId14"/>
    <sheet name="Grabas" sheetId="103" r:id="rId15"/>
    <sheet name="Mabilia" sheetId="94" r:id="rId16"/>
    <sheet name="Marini" sheetId="87" r:id="rId17"/>
    <sheet name="Marson" sheetId="101" r:id="rId18"/>
    <sheet name="Maso" sheetId="105" r:id="rId19"/>
    <sheet name="Merlo" sheetId="107" r:id="rId20"/>
    <sheet name="Milosevic" sheetId="108" r:id="rId21"/>
    <sheet name="Molari" sheetId="111" r:id="rId22"/>
    <sheet name="Naska" sheetId="62" r:id="rId23"/>
    <sheet name="Parodi" sheetId="98" r:id="rId24"/>
    <sheet name="Pattaro" sheetId="104" r:id="rId25"/>
    <sheet name="Peroni" sheetId="102" r:id="rId26"/>
    <sheet name="Piccoli" sheetId="106" r:id="rId27"/>
    <sheet name="Santi" sheetId="77" r:id="rId28"/>
    <sheet name="Scrocco" sheetId="110" r:id="rId29"/>
    <sheet name="Stefanuto" sheetId="80" r:id="rId30"/>
    <sheet name="Tessaro" sheetId="79" r:id="rId31"/>
    <sheet name="Tosetto" sheetId="73" r:id="rId32"/>
  </sheets>
  <definedNames>
    <definedName name="_xlnm.Print_Area" localSheetId="5">'Abbondanza'!$A$1:$X$28</definedName>
    <definedName name="_xlnm.Print_Area" localSheetId="6">'Bertoni'!$A$1:$X$28</definedName>
    <definedName name="_xlnm.Print_Area" localSheetId="7">'Bonfanti'!$A$1:$X$28</definedName>
    <definedName name="_xlnm.Print_Area" localSheetId="8">'Bressan'!$A$1:$X$28</definedName>
    <definedName name="_xlnm.Print_Area" localSheetId="9">'Colombo'!$A$1:$X$28</definedName>
    <definedName name="_xlnm.Print_Area" localSheetId="10">'Dalla Valeria'!$A$1:$X$28</definedName>
    <definedName name="_xlnm.Print_Area" localSheetId="11">'Di Maio'!$A$1:$X$26</definedName>
    <definedName name="_xlnm.Print_Area" localSheetId="12">'Fabbrocile'!$A$1:$X$28</definedName>
    <definedName name="_xlnm.Print_Area" localSheetId="13">'Fagarajanm '!$A$1:$X$28</definedName>
    <definedName name="_xlnm.Print_Area" localSheetId="14">'Grabas'!$A$1:$X$28</definedName>
    <definedName name="_xlnm.Print_Area" localSheetId="15">'Mabilia'!$A$1:$X$28</definedName>
    <definedName name="_xlnm.Print_Area" localSheetId="16">'Marini'!$A$1:$X$29</definedName>
    <definedName name="_xlnm.Print_Area" localSheetId="17">'Marson'!$A$1:$X$28</definedName>
    <definedName name="_xlnm.Print_Area" localSheetId="18">'Maso'!$A$1:$X$28</definedName>
    <definedName name="_xlnm.Print_Area" localSheetId="19">'Merlo'!$A$1:$X$28</definedName>
    <definedName name="_xlnm.Print_Area" localSheetId="20">'Milosevic'!$A$1:$X$26</definedName>
    <definedName name="_xlnm.Print_Area" localSheetId="21">'Molari'!$A$1:$X$22</definedName>
    <definedName name="_xlnm.Print_Area" localSheetId="22">'Naska'!$A$1:$X$35</definedName>
    <definedName name="_xlnm.Print_Area" localSheetId="23">'Parodi'!$A$1:$X$28</definedName>
    <definedName name="_xlnm.Print_Area" localSheetId="24">'Pattaro'!$A$1:$X$20</definedName>
    <definedName name="_xlnm.Print_Area" localSheetId="26">'Piccoli'!$A$1:$X$22</definedName>
    <definedName name="_xlnm.Print_Area" localSheetId="2">'Stamm'!$A$1:$T$198</definedName>
    <definedName name="_xlnm.Print_Area" localSheetId="29">'Stefanuto'!$A$1:$X$19</definedName>
    <definedName name="_xlnm.Print_Area" localSheetId="30">'Tessaro'!$A$1:$X$20</definedName>
    <definedName name="_xlnm.Print_Area" localSheetId="31">'Tosetto'!$A$1:$X$20</definedName>
    <definedName name="_xlnm.Print_Titles" localSheetId="2">'Stamm'!$1:$2</definedName>
    <definedName name="_xlnm.Print_Titles" localSheetId="3">'Coppie'!$1:$2</definedName>
    <definedName name="_xlnm.Print_Titles" localSheetId="4">'Singoli'!$1:$2</definedName>
  </definedNames>
  <calcPr calcId="191029"/>
  <extLst/>
</workbook>
</file>

<file path=xl/sharedStrings.xml><?xml version="1.0" encoding="utf-8"?>
<sst xmlns="http://schemas.openxmlformats.org/spreadsheetml/2006/main" count="2565" uniqueCount="220">
  <si>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</si>
  <si>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</si>
  <si>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</si>
  <si>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</si>
  <si>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</si>
  <si>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</si>
  <si>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</si>
  <si>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</si>
  <si>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</si>
  <si>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</si>
  <si>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</si>
  <si>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</si>
  <si>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</si>
  <si>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</si>
  <si>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</si>
  <si>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</si>
  <si>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</si>
  <si>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</si>
  <si>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</si>
  <si>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</si>
  <si>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Ch-Kr</t>
  </si>
  <si>
    <t>Tjok.Tr</t>
  </si>
  <si>
    <t>E</t>
  </si>
  <si>
    <t>F</t>
  </si>
  <si>
    <t>Tjok-Tr</t>
  </si>
  <si>
    <t>PT. S.</t>
  </si>
  <si>
    <t>RNA</t>
  </si>
  <si>
    <t>Totale</t>
  </si>
  <si>
    <t>SUONI D'ACQUA</t>
  </si>
  <si>
    <t>tot</t>
  </si>
  <si>
    <t>Cat.</t>
  </si>
  <si>
    <t>PT. tot.</t>
  </si>
  <si>
    <t>P,TI</t>
  </si>
  <si>
    <t>STAMM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</si>
  <si>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</si>
  <si>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</si>
  <si>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</si>
  <si>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</si>
  <si>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</si>
  <si>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</si>
  <si>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</si>
  <si>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</si>
  <si>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</si>
  <si>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</si>
  <si>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</si>
  <si>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</si>
  <si>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</si>
  <si>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</si>
  <si>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CAMPIONE RAZZA</t>
  </si>
  <si>
    <t>PREMIAZIONE SPECIALE SOCI CLUB</t>
  </si>
  <si>
    <t>PREMIAZIONE SPECIALE GENERALE</t>
  </si>
  <si>
    <t>NO</t>
  </si>
  <si>
    <t>MIGLIORE KLOKKENDE</t>
  </si>
  <si>
    <t>Migliore Klokkende</t>
  </si>
  <si>
    <t>GIUDICE</t>
  </si>
  <si>
    <t>16</t>
  </si>
  <si>
    <t>ALLEVATORE</t>
  </si>
  <si>
    <t>39</t>
  </si>
  <si>
    <t>3</t>
  </si>
  <si>
    <t>singolo</t>
  </si>
  <si>
    <t>MIGLIORI 8 SOGGETTI</t>
  </si>
  <si>
    <t>stamm2</t>
  </si>
  <si>
    <t>stamm1</t>
  </si>
  <si>
    <t>FABBROCILE GIUSEPPE</t>
  </si>
  <si>
    <t>stamm3</t>
  </si>
  <si>
    <t>129</t>
  </si>
  <si>
    <t>19</t>
  </si>
  <si>
    <t>45</t>
  </si>
  <si>
    <t>17</t>
  </si>
  <si>
    <t>130</t>
  </si>
  <si>
    <t>106</t>
  </si>
  <si>
    <t>2</t>
  </si>
  <si>
    <t>14</t>
  </si>
  <si>
    <t>8</t>
  </si>
  <si>
    <t>coppia1</t>
  </si>
  <si>
    <t>coppia2</t>
  </si>
  <si>
    <t>coppia3</t>
  </si>
  <si>
    <t>coppia4</t>
  </si>
  <si>
    <t>2 MIGLIORI STAMM</t>
  </si>
  <si>
    <t>2 MIGLIORI COPPIE</t>
  </si>
  <si>
    <t>4 MIGLIORI SINGOLI</t>
  </si>
  <si>
    <t>MIGLIORI SUONI D'ACQUA 6 SOGGETTI</t>
  </si>
  <si>
    <t>MIGLIORI FLAUTI+METALLICI SU 6 SOGGETTI</t>
  </si>
  <si>
    <t>1° MIGLIORE GRUPPO 8 SOGGETTI</t>
  </si>
  <si>
    <t>2° MIGLIORE GRUPPO 8 SOGGETTI</t>
  </si>
  <si>
    <t>3° MIGLIORE GRUPPO 8 SOGGETTI</t>
  </si>
  <si>
    <t>WATERSLAGER SHOW 2024</t>
  </si>
  <si>
    <t>STAMM - ALEKSIC Zeljko</t>
  </si>
  <si>
    <t>COPPIE - VASIC Nedeljko</t>
  </si>
  <si>
    <t>SINGOLI - VASIC Nedeljko</t>
  </si>
  <si>
    <t>MARINI UMBERTO</t>
  </si>
  <si>
    <t>517C</t>
  </si>
  <si>
    <t>MABILIA GIULIANO</t>
  </si>
  <si>
    <t>EW88</t>
  </si>
  <si>
    <t>TESSARO VITTORIO</t>
  </si>
  <si>
    <t>SM18</t>
  </si>
  <si>
    <t>BRESSAN CRISTIANO</t>
  </si>
  <si>
    <t>03 UM</t>
  </si>
  <si>
    <t>DALLA VALERIA FORTUNATO</t>
  </si>
  <si>
    <t>DE06</t>
  </si>
  <si>
    <t>COLOMBO FERRUCCIO</t>
  </si>
  <si>
    <t>SW02</t>
  </si>
  <si>
    <t>BERTONI GIOVANNI</t>
  </si>
  <si>
    <t>09NZ</t>
  </si>
  <si>
    <t>TOSETTO VALTER</t>
  </si>
  <si>
    <t>AT85</t>
  </si>
  <si>
    <t>NASKA FLORJAN</t>
  </si>
  <si>
    <t>19TC</t>
  </si>
  <si>
    <t>PARODI MAURO</t>
  </si>
  <si>
    <t>663F</t>
  </si>
  <si>
    <t>SANTI GIOVANNI</t>
  </si>
  <si>
    <t>PM42</t>
  </si>
  <si>
    <t>DI MAIO DIEGO</t>
  </si>
  <si>
    <t>260P</t>
  </si>
  <si>
    <t>STEFANUTTO DANTE</t>
  </si>
  <si>
    <t>93PV</t>
  </si>
  <si>
    <t>BONFANTI ALESSANDRO</t>
  </si>
  <si>
    <t>648E</t>
  </si>
  <si>
    <t>MARSON GIANLUCA</t>
  </si>
  <si>
    <t>03WH</t>
  </si>
  <si>
    <t>PERONI RAFFAELE</t>
  </si>
  <si>
    <t>706C</t>
  </si>
  <si>
    <t>GABRAS PAWEL</t>
  </si>
  <si>
    <t>PV23</t>
  </si>
  <si>
    <t>MIGLIORI FLAUTI + METALLICI  6 SOGGETTI</t>
  </si>
  <si>
    <t>MIGLIORI 2 STAMM</t>
  </si>
  <si>
    <t>MIGLIORI 2 COPPIE</t>
  </si>
  <si>
    <t>MIGLIORI 4 SINGOLI</t>
  </si>
  <si>
    <t>STAMM PER CAMPIONATO SOCI</t>
  </si>
  <si>
    <t>P.TI</t>
  </si>
  <si>
    <t>COPPIE PER CAMPIONATO SOCI</t>
  </si>
  <si>
    <t>SINGOLI PERCAMPIONATO SOCI</t>
  </si>
  <si>
    <t>MIGLIORI 8 SOGGETTI PREMIO SOCIO</t>
  </si>
  <si>
    <t>MARINI Umberto</t>
  </si>
  <si>
    <t>MABILIA Giuliano</t>
  </si>
  <si>
    <t>03UM</t>
  </si>
  <si>
    <t>STEFANUTO DANTE</t>
  </si>
  <si>
    <t>GRABAS PAWEL</t>
  </si>
  <si>
    <t>PATTARO FIORENZO</t>
  </si>
  <si>
    <t>17XD</t>
  </si>
  <si>
    <t>MASO FEDERICO</t>
  </si>
  <si>
    <t>45HS</t>
  </si>
  <si>
    <t>PICCOLI GREGORIO</t>
  </si>
  <si>
    <t>35HH</t>
  </si>
  <si>
    <t>NASKA FLORJON</t>
  </si>
  <si>
    <t>MERLO LUCA</t>
  </si>
  <si>
    <t>91ZV</t>
  </si>
  <si>
    <t>3SHH</t>
  </si>
  <si>
    <t>coppie1</t>
  </si>
  <si>
    <t>coppie2</t>
  </si>
  <si>
    <t>coppie3</t>
  </si>
  <si>
    <t>coppie4</t>
  </si>
  <si>
    <t>48</t>
  </si>
  <si>
    <t>51</t>
  </si>
  <si>
    <t>251</t>
  </si>
  <si>
    <t>261</t>
  </si>
  <si>
    <t>115</t>
  </si>
  <si>
    <t>52</t>
  </si>
  <si>
    <t>66</t>
  </si>
  <si>
    <t>76</t>
  </si>
  <si>
    <t>85</t>
  </si>
  <si>
    <t>88</t>
  </si>
  <si>
    <t>70</t>
  </si>
  <si>
    <t>109</t>
  </si>
  <si>
    <t>75</t>
  </si>
  <si>
    <t>94</t>
  </si>
  <si>
    <t>99</t>
  </si>
  <si>
    <t>49</t>
  </si>
  <si>
    <t>34</t>
  </si>
  <si>
    <t>91</t>
  </si>
  <si>
    <t>100</t>
  </si>
  <si>
    <t>MILOSEVIC VLADAN</t>
  </si>
  <si>
    <t>94EF</t>
  </si>
  <si>
    <t>22</t>
  </si>
  <si>
    <t>29</t>
  </si>
  <si>
    <t>47</t>
  </si>
  <si>
    <t>90</t>
  </si>
  <si>
    <t>117</t>
  </si>
  <si>
    <t>12</t>
  </si>
  <si>
    <t>1</t>
  </si>
  <si>
    <t>6</t>
  </si>
  <si>
    <t>4</t>
  </si>
  <si>
    <t>-</t>
  </si>
  <si>
    <t>ABBONDANZA ITALO</t>
  </si>
  <si>
    <t>A766</t>
  </si>
  <si>
    <t>FAGARAJANM GHEORGHR</t>
  </si>
  <si>
    <t>2AWV</t>
  </si>
  <si>
    <t>SCROCCO GABRIELE</t>
  </si>
  <si>
    <t>TE20</t>
  </si>
  <si>
    <t>WH08</t>
  </si>
  <si>
    <t>VH08</t>
  </si>
  <si>
    <t>105</t>
  </si>
  <si>
    <t>92</t>
  </si>
  <si>
    <t>103</t>
  </si>
  <si>
    <t>68</t>
  </si>
  <si>
    <t>95</t>
  </si>
  <si>
    <t>60</t>
  </si>
  <si>
    <t>MOLARI ARIDE</t>
  </si>
  <si>
    <t>05DC</t>
  </si>
  <si>
    <t>9</t>
  </si>
  <si>
    <t>69</t>
  </si>
  <si>
    <t>81</t>
  </si>
  <si>
    <t>133</t>
  </si>
  <si>
    <t>27</t>
  </si>
  <si>
    <t>190</t>
  </si>
  <si>
    <t>82</t>
  </si>
  <si>
    <t>18</t>
  </si>
  <si>
    <t>7</t>
  </si>
  <si>
    <t>140</t>
  </si>
  <si>
    <t>25</t>
  </si>
  <si>
    <t>5</t>
  </si>
  <si>
    <t>50</t>
  </si>
  <si>
    <t>37</t>
  </si>
  <si>
    <t>110</t>
  </si>
  <si>
    <t>55</t>
  </si>
  <si>
    <t>101</t>
  </si>
  <si>
    <t xml:space="preserve">FABBROCILE GIUSEPPE </t>
  </si>
  <si>
    <t>BONFANTI - FABBROCILE</t>
  </si>
  <si>
    <t>FAGARASIAN MARIUS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</si>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</sst>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63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sz val="9"/>
      <name val="Cambria"/>
      <family val="1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b/>
      <sz val="14"/>
      <color rgb="FFFF0000"/>
      <name val="Agency FB"/>
      <family val="2"/>
    </font>
    <font>
      <b/>
      <sz val="36"/>
      <name val="Arial"/>
      <family val="2"/>
    </font>
    <font>
      <sz val="14"/>
      <name val="Agency FB"/>
      <family val="2"/>
    </font>
    <font>
      <b/>
      <sz val="12"/>
      <color rgb="FFFF0000"/>
      <name val="Agency FB"/>
      <family val="2"/>
    </font>
    <font>
      <b/>
      <i/>
      <sz val="16"/>
      <color theme="1"/>
      <name val="Agency FB"/>
      <family val="2"/>
    </font>
    <font>
      <b/>
      <sz val="14"/>
      <name val="Agency FB"/>
      <family val="2"/>
    </font>
    <font>
      <b/>
      <i/>
      <sz val="14"/>
      <name val="Arial"/>
      <family val="2"/>
    </font>
    <font>
      <b/>
      <sz val="14"/>
      <color theme="1"/>
      <name val="Agency FB"/>
      <family val="2"/>
    </font>
    <font>
      <b/>
      <sz val="14"/>
      <color indexed="10"/>
      <name val="Agency FB"/>
      <family val="2"/>
    </font>
    <font>
      <b/>
      <sz val="12"/>
      <color indexed="12"/>
      <name val="Agency FB"/>
      <family val="2"/>
    </font>
    <font>
      <b/>
      <sz val="16"/>
      <color rgb="FFFF0000"/>
      <name val="Agency FB"/>
      <family val="2"/>
    </font>
    <font>
      <sz val="12"/>
      <color theme="1"/>
      <name val="Agency FB"/>
      <family val="2"/>
    </font>
    <font>
      <sz val="12"/>
      <color theme="1"/>
      <name val="Arial"/>
      <family val="2"/>
    </font>
    <font>
      <sz val="16"/>
      <color theme="1"/>
      <name val="Agency FB"/>
      <family val="2"/>
    </font>
    <font>
      <b/>
      <sz val="12"/>
      <name val="Agency FB"/>
      <family val="2"/>
    </font>
    <font>
      <sz val="9"/>
      <color theme="1"/>
      <name val="Agency FB"/>
      <family val="2"/>
    </font>
    <font>
      <b/>
      <i/>
      <u val="single"/>
      <sz val="14"/>
      <name val="Arial"/>
      <family val="2"/>
    </font>
    <font>
      <b/>
      <i/>
      <sz val="18"/>
      <name val="Agency FB"/>
      <family val="2"/>
    </font>
    <font>
      <b/>
      <i/>
      <sz val="16"/>
      <name val="Agency FB"/>
      <family val="2"/>
    </font>
    <font>
      <b/>
      <i/>
      <sz val="11"/>
      <name val="Agency FB"/>
      <family val="2"/>
    </font>
    <font>
      <b/>
      <sz val="11"/>
      <name val="Arial"/>
      <family val="2"/>
    </font>
    <font>
      <b/>
      <sz val="11"/>
      <color indexed="10"/>
      <name val="Agency FB"/>
      <family val="2"/>
    </font>
    <font>
      <sz val="11"/>
      <color rgb="FFFF0000"/>
      <name val="Agency FB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sz val="11"/>
      <color indexed="10"/>
      <name val="Agency FB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i/>
      <sz val="16"/>
      <name val="Arial"/>
      <family val="2"/>
    </font>
    <font>
      <b/>
      <sz val="11"/>
      <color theme="1"/>
      <name val="Agency FB"/>
      <family val="2"/>
    </font>
    <font>
      <b/>
      <sz val="14"/>
      <color rgb="FFFF0000"/>
      <name val="Arial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b/>
      <sz val="18"/>
      <color rgb="FFFF0000"/>
      <name val="Agency FB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5CEBFA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double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49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0" xfId="0" applyFont="1"/>
    <xf numFmtId="164" fontId="9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3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4" borderId="7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2" fillId="0" borderId="20" xfId="0" applyFont="1" applyBorder="1"/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vertical="center"/>
    </xf>
    <xf numFmtId="164" fontId="9" fillId="0" borderId="22" xfId="0" applyNumberFormat="1" applyFont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49" fontId="0" fillId="5" borderId="21" xfId="0" applyNumberFormat="1" applyFont="1" applyFill="1" applyBorder="1" applyAlignment="1">
      <alignment horizontal="center"/>
    </xf>
    <xf numFmtId="49" fontId="11" fillId="6" borderId="21" xfId="0" applyNumberFormat="1" applyFont="1" applyFill="1" applyBorder="1" applyAlignment="1">
      <alignment horizontal="center" vertical="center"/>
    </xf>
    <xf numFmtId="49" fontId="1" fillId="6" borderId="21" xfId="0" applyNumberFormat="1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 vertical="center"/>
    </xf>
    <xf numFmtId="49" fontId="0" fillId="6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21" xfId="0" applyFont="1" applyFill="1" applyBorder="1"/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6" borderId="2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/>
    </xf>
    <xf numFmtId="0" fontId="32" fillId="0" borderId="2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64" fontId="26" fillId="0" borderId="26" xfId="0" applyNumberFormat="1" applyFont="1" applyBorder="1" applyAlignment="1">
      <alignment horizontal="center" vertical="center"/>
    </xf>
    <xf numFmtId="164" fontId="31" fillId="0" borderId="27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left"/>
    </xf>
    <xf numFmtId="0" fontId="25" fillId="7" borderId="28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12" fillId="4" borderId="33" xfId="0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2" fillId="4" borderId="35" xfId="0" applyFont="1" applyFill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0" fontId="0" fillId="4" borderId="36" xfId="0" applyFill="1" applyBorder="1"/>
    <xf numFmtId="0" fontId="0" fillId="4" borderId="29" xfId="0" applyFill="1" applyBorder="1" applyAlignment="1">
      <alignment horizontal="center"/>
    </xf>
    <xf numFmtId="0" fontId="0" fillId="4" borderId="29" xfId="0" applyFill="1" applyBorder="1" applyAlignment="1">
      <alignment horizontal="left"/>
    </xf>
    <xf numFmtId="0" fontId="0" fillId="4" borderId="29" xfId="0" applyFill="1" applyBorder="1"/>
    <xf numFmtId="0" fontId="0" fillId="4" borderId="31" xfId="0" applyFill="1" applyBorder="1"/>
    <xf numFmtId="0" fontId="0" fillId="0" borderId="36" xfId="0" applyBorder="1"/>
    <xf numFmtId="0" fontId="0" fillId="0" borderId="29" xfId="0" applyBorder="1"/>
    <xf numFmtId="0" fontId="0" fillId="0" borderId="31" xfId="0" applyBorder="1"/>
    <xf numFmtId="0" fontId="0" fillId="4" borderId="37" xfId="0" applyFill="1" applyBorder="1"/>
    <xf numFmtId="0" fontId="0" fillId="4" borderId="0" xfId="0" applyFill="1"/>
    <xf numFmtId="0" fontId="42" fillId="10" borderId="0" xfId="0" applyFont="1" applyFill="1"/>
    <xf numFmtId="0" fontId="8" fillId="10" borderId="0" xfId="0" applyFont="1" applyFill="1"/>
    <xf numFmtId="0" fontId="8" fillId="10" borderId="33" xfId="0" applyFont="1" applyFill="1" applyBorder="1"/>
    <xf numFmtId="0" fontId="8" fillId="4" borderId="37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32" fillId="8" borderId="38" xfId="0" applyFont="1" applyFill="1" applyBorder="1" applyAlignment="1">
      <alignment horizontal="center"/>
    </xf>
    <xf numFmtId="0" fontId="8" fillId="4" borderId="37" xfId="0" applyFont="1" applyFill="1" applyBorder="1"/>
    <xf numFmtId="0" fontId="8" fillId="4" borderId="0" xfId="0" applyFont="1" applyFill="1"/>
    <xf numFmtId="0" fontId="16" fillId="4" borderId="0" xfId="0" applyFont="1" applyFill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2" fillId="11" borderId="39" xfId="0" applyFont="1" applyFill="1" applyBorder="1"/>
    <xf numFmtId="0" fontId="8" fillId="11" borderId="38" xfId="0" applyFont="1" applyFill="1" applyBorder="1"/>
    <xf numFmtId="0" fontId="32" fillId="11" borderId="38" xfId="0" applyFont="1" applyFill="1" applyBorder="1"/>
    <xf numFmtId="0" fontId="32" fillId="11" borderId="38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4" borderId="33" xfId="0" applyFill="1" applyBorder="1"/>
    <xf numFmtId="0" fontId="32" fillId="3" borderId="38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6" fillId="12" borderId="3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32" fillId="4" borderId="37" xfId="0" applyFont="1" applyFill="1" applyBorder="1"/>
    <xf numFmtId="0" fontId="32" fillId="4" borderId="0" xfId="0" applyFont="1" applyFill="1"/>
    <xf numFmtId="0" fontId="8" fillId="4" borderId="0" xfId="0" applyFont="1" applyFill="1" applyAlignment="1">
      <alignment horizontal="center"/>
    </xf>
    <xf numFmtId="0" fontId="32" fillId="13" borderId="37" xfId="0" applyFont="1" applyFill="1" applyBorder="1"/>
    <xf numFmtId="0" fontId="42" fillId="13" borderId="0" xfId="0" applyFont="1" applyFill="1"/>
    <xf numFmtId="0" fontId="8" fillId="13" borderId="0" xfId="0" applyFont="1" applyFill="1"/>
    <xf numFmtId="0" fontId="8" fillId="13" borderId="33" xfId="0" applyFont="1" applyFill="1" applyBorder="1"/>
    <xf numFmtId="0" fontId="0" fillId="4" borderId="40" xfId="0" applyFill="1" applyBorder="1"/>
    <xf numFmtId="0" fontId="0" fillId="4" borderId="27" xfId="0" applyFill="1" applyBorder="1"/>
    <xf numFmtId="0" fontId="0" fillId="4" borderId="35" xfId="0" applyFill="1" applyBorder="1"/>
    <xf numFmtId="0" fontId="45" fillId="0" borderId="41" xfId="0" applyFont="1" applyBorder="1" applyAlignment="1">
      <alignment horizontal="center" vertical="center"/>
    </xf>
    <xf numFmtId="49" fontId="46" fillId="4" borderId="41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164" fontId="47" fillId="0" borderId="41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1" fillId="8" borderId="19" xfId="0" applyNumberFormat="1" applyFont="1" applyFill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49" fillId="0" borderId="2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4" fontId="33" fillId="0" borderId="18" xfId="0" applyNumberFormat="1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3" fillId="0" borderId="0" xfId="0" applyFont="1"/>
    <xf numFmtId="0" fontId="50" fillId="7" borderId="28" xfId="0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50" fillId="7" borderId="41" xfId="0" applyFont="1" applyFill="1" applyBorder="1" applyAlignment="1">
      <alignment horizontal="center" vertical="center"/>
    </xf>
    <xf numFmtId="49" fontId="11" fillId="8" borderId="41" xfId="0" applyNumberFormat="1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1" fillId="0" borderId="24" xfId="0" applyFont="1" applyBorder="1" applyAlignment="1">
      <alignment horizontal="center"/>
    </xf>
    <xf numFmtId="0" fontId="32" fillId="3" borderId="39" xfId="0" applyFont="1" applyFill="1" applyBorder="1"/>
    <xf numFmtId="0" fontId="32" fillId="3" borderId="38" xfId="0" applyFont="1" applyFill="1" applyBorder="1"/>
    <xf numFmtId="0" fontId="32" fillId="3" borderId="45" xfId="0" applyFont="1" applyFill="1" applyBorder="1" applyAlignment="1">
      <alignment horizontal="center"/>
    </xf>
    <xf numFmtId="0" fontId="32" fillId="14" borderId="38" xfId="0" applyFont="1" applyFill="1" applyBorder="1" applyAlignment="1">
      <alignment horizontal="center"/>
    </xf>
    <xf numFmtId="0" fontId="54" fillId="10" borderId="37" xfId="0" applyFont="1" applyFill="1" applyBorder="1"/>
    <xf numFmtId="0" fontId="10" fillId="9" borderId="42" xfId="0" applyFont="1" applyFill="1" applyBorder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12" fillId="15" borderId="34" xfId="0" applyFont="1" applyFill="1" applyBorder="1" applyAlignment="1">
      <alignment horizontal="center" vertical="center"/>
    </xf>
    <xf numFmtId="0" fontId="12" fillId="16" borderId="34" xfId="0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49" fontId="7" fillId="5" borderId="26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22" xfId="0" applyFont="1" applyBorder="1" applyAlignment="1">
      <alignment horizontal="center"/>
    </xf>
    <xf numFmtId="0" fontId="12" fillId="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1" fillId="0" borderId="0" xfId="0" applyFont="1"/>
    <xf numFmtId="0" fontId="50" fillId="6" borderId="2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51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0" fontId="40" fillId="4" borderId="21" xfId="0" applyFont="1" applyFill="1" applyBorder="1" applyAlignment="1">
      <alignment horizontal="center"/>
    </xf>
    <xf numFmtId="49" fontId="50" fillId="5" borderId="2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0" fillId="4" borderId="21" xfId="0" applyFont="1" applyFill="1" applyBorder="1" applyAlignment="1" quotePrefix="1">
      <alignment horizontal="center"/>
    </xf>
    <xf numFmtId="0" fontId="50" fillId="6" borderId="21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6" fillId="0" borderId="0" xfId="0" applyFont="1"/>
    <xf numFmtId="0" fontId="12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1" fillId="8" borderId="1" xfId="0" applyNumberFormat="1" applyFont="1" applyFill="1" applyBorder="1" applyAlignment="1">
      <alignment horizontal="center"/>
    </xf>
    <xf numFmtId="0" fontId="40" fillId="7" borderId="1" xfId="0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49" fontId="2" fillId="8" borderId="19" xfId="0" applyNumberFormat="1" applyFont="1" applyFill="1" applyBorder="1" applyAlignment="1">
      <alignment horizontal="center" vertical="center"/>
    </xf>
    <xf numFmtId="0" fontId="10" fillId="9" borderId="46" xfId="0" applyFont="1" applyFill="1" applyBorder="1"/>
    <xf numFmtId="0" fontId="50" fillId="6" borderId="34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0" fillId="6" borderId="34" xfId="0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7" fillId="8" borderId="19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49" fontId="17" fillId="8" borderId="41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2" fillId="7" borderId="28" xfId="0" applyFont="1" applyFill="1" applyBorder="1" applyAlignment="1">
      <alignment horizontal="center" vertical="center"/>
    </xf>
    <xf numFmtId="0" fontId="62" fillId="7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32" fillId="14" borderId="38" xfId="0" applyFont="1" applyFill="1" applyBorder="1" applyAlignment="1">
      <alignment horizontal="center"/>
    </xf>
    <xf numFmtId="0" fontId="32" fillId="14" borderId="45" xfId="0" applyFont="1" applyFill="1" applyBorder="1" applyAlignment="1">
      <alignment horizontal="center"/>
    </xf>
    <xf numFmtId="0" fontId="32" fillId="14" borderId="39" xfId="0" applyFont="1" applyFill="1" applyBorder="1"/>
    <xf numFmtId="0" fontId="32" fillId="14" borderId="38" xfId="0" applyFont="1" applyFill="1" applyBorder="1"/>
    <xf numFmtId="0" fontId="16" fillId="4" borderId="39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4" fillId="10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32" fillId="3" borderId="38" xfId="0" applyFont="1" applyFill="1" applyBorder="1" applyAlignment="1">
      <alignment horizontal="center"/>
    </xf>
    <xf numFmtId="0" fontId="32" fillId="3" borderId="45" xfId="0" applyFont="1" applyFill="1" applyBorder="1" applyAlignment="1">
      <alignment horizontal="center"/>
    </xf>
    <xf numFmtId="0" fontId="32" fillId="3" borderId="39" xfId="0" applyFont="1" applyFill="1" applyBorder="1"/>
    <xf numFmtId="0" fontId="32" fillId="3" borderId="38" xfId="0" applyFont="1" applyFill="1" applyBorder="1"/>
    <xf numFmtId="0" fontId="8" fillId="1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2" fillId="11" borderId="3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7" fillId="4" borderId="0" xfId="0" applyFont="1" applyFill="1" applyAlignment="1">
      <alignment horizontal="center"/>
    </xf>
    <xf numFmtId="0" fontId="0" fillId="4" borderId="33" xfId="0" applyFill="1" applyBorder="1" applyAlignment="1">
      <alignment horizontal="center"/>
    </xf>
    <xf numFmtId="0" fontId="14" fillId="10" borderId="39" xfId="0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0" fillId="10" borderId="47" xfId="0" applyFont="1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4" borderId="0" xfId="0" applyFill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32" fillId="8" borderId="39" xfId="0" applyFont="1" applyFill="1" applyBorder="1"/>
    <xf numFmtId="0" fontId="32" fillId="8" borderId="38" xfId="0" applyFont="1" applyFill="1" applyBorder="1"/>
    <xf numFmtId="0" fontId="32" fillId="8" borderId="38" xfId="0" applyFont="1" applyFill="1" applyBorder="1" applyAlignment="1">
      <alignment horizontal="center"/>
    </xf>
    <xf numFmtId="0" fontId="32" fillId="8" borderId="45" xfId="0" applyFont="1" applyFill="1" applyBorder="1" applyAlignment="1">
      <alignment horizontal="center"/>
    </xf>
    <xf numFmtId="0" fontId="44" fillId="10" borderId="0" xfId="0" applyFont="1" applyFill="1" applyAlignment="1">
      <alignment horizontal="center"/>
    </xf>
    <xf numFmtId="0" fontId="16" fillId="7" borderId="42" xfId="0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53" fillId="0" borderId="44" xfId="0" applyFont="1" applyBorder="1"/>
    <xf numFmtId="0" fontId="17" fillId="9" borderId="42" xfId="0" applyFont="1" applyFill="1" applyBorder="1" applyAlignment="1">
      <alignment horizontal="center" vertical="center"/>
    </xf>
    <xf numFmtId="0" fontId="17" fillId="9" borderId="44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43" fillId="10" borderId="0" xfId="0" applyFont="1" applyFill="1" applyAlignment="1">
      <alignment horizontal="center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59" fillId="9" borderId="42" xfId="0" applyFont="1" applyFill="1" applyBorder="1" applyAlignment="1">
      <alignment horizontal="center" vertical="center"/>
    </xf>
    <xf numFmtId="0" fontId="59" fillId="9" borderId="19" xfId="0" applyFont="1" applyFill="1" applyBorder="1" applyAlignment="1">
      <alignment horizontal="center" vertical="center"/>
    </xf>
    <xf numFmtId="0" fontId="31" fillId="17" borderId="23" xfId="0" applyFont="1" applyFill="1" applyBorder="1" applyAlignment="1">
      <alignment horizontal="center" vertical="center"/>
    </xf>
    <xf numFmtId="0" fontId="31" fillId="17" borderId="18" xfId="0" applyFont="1" applyFill="1" applyBorder="1" applyAlignment="1">
      <alignment horizontal="center" vertical="center"/>
    </xf>
    <xf numFmtId="0" fontId="31" fillId="17" borderId="24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53" xfId="0" applyFont="1" applyFill="1" applyBorder="1" applyAlignment="1">
      <alignment horizontal="center" vertical="center"/>
    </xf>
    <xf numFmtId="0" fontId="31" fillId="17" borderId="54" xfId="0" applyFont="1" applyFill="1" applyBorder="1" applyAlignment="1">
      <alignment horizontal="center" vertical="center"/>
    </xf>
    <xf numFmtId="0" fontId="62" fillId="8" borderId="22" xfId="0" applyFont="1" applyFill="1" applyBorder="1" applyAlignment="1">
      <alignment horizontal="center" vertical="center"/>
    </xf>
    <xf numFmtId="0" fontId="62" fillId="8" borderId="21" xfId="0" applyFont="1" applyFill="1" applyBorder="1" applyAlignment="1">
      <alignment horizontal="center" vertical="center"/>
    </xf>
    <xf numFmtId="0" fontId="30" fillId="10" borderId="0" xfId="0" applyFont="1" applyFill="1" applyAlignment="1">
      <alignment horizontal="center"/>
    </xf>
    <xf numFmtId="0" fontId="37" fillId="8" borderId="22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/>
    </xf>
    <xf numFmtId="0" fontId="39" fillId="9" borderId="42" xfId="0" applyFont="1" applyFill="1" applyBorder="1" applyAlignment="1">
      <alignment horizontal="center" vertical="center"/>
    </xf>
    <xf numFmtId="0" fontId="39" fillId="9" borderId="19" xfId="0" applyFont="1" applyFill="1" applyBorder="1" applyAlignment="1">
      <alignment horizontal="center" vertical="center"/>
    </xf>
    <xf numFmtId="0" fontId="36" fillId="9" borderId="42" xfId="0" applyFont="1" applyFill="1" applyBorder="1" applyAlignment="1">
      <alignment horizontal="center" vertical="center"/>
    </xf>
    <xf numFmtId="0" fontId="36" fillId="9" borderId="19" xfId="0" applyFont="1" applyFill="1" applyBorder="1" applyAlignment="1">
      <alignment horizontal="center" vertical="center"/>
    </xf>
    <xf numFmtId="0" fontId="37" fillId="8" borderId="23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9" fillId="9" borderId="46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/>
    </xf>
    <xf numFmtId="0" fontId="58" fillId="0" borderId="44" xfId="0" applyFont="1" applyBorder="1"/>
    <xf numFmtId="0" fontId="6" fillId="9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0" fontId="28" fillId="9" borderId="42" xfId="0" applyFont="1" applyFill="1" applyBorder="1" applyAlignment="1">
      <alignment horizontal="center" vertical="center"/>
    </xf>
    <xf numFmtId="0" fontId="28" fillId="9" borderId="44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6" fillId="0" borderId="44" xfId="0" applyFont="1" applyBorder="1"/>
    <xf numFmtId="0" fontId="12" fillId="4" borderId="22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0" fillId="3" borderId="34" xfId="0" applyFont="1" applyFill="1" applyBorder="1" applyAlignment="1">
      <alignment horizontal="center" vertical="center" wrapText="1"/>
    </xf>
    <xf numFmtId="0" fontId="12" fillId="18" borderId="2" xfId="0" applyFont="1" applyFill="1" applyBorder="1" applyAlignment="1">
      <alignment horizontal="center" vertical="center" wrapText="1"/>
    </xf>
    <xf numFmtId="0" fontId="50" fillId="18" borderId="34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50" fillId="19" borderId="34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23" fillId="15" borderId="2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/>
    </xf>
    <xf numFmtId="0" fontId="7" fillId="18" borderId="32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microsoft.com/office/2017/10/relationships/person" Target="persons/person.xml" /><Relationship Id="rId3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7"/>
  <sheetViews>
    <sheetView tabSelected="1" zoomScale="65" zoomScaleNormal="65" workbookViewId="0" topLeftCell="A1">
      <selection activeCell="F8" sqref="F8"/>
    </sheetView>
  </sheetViews>
  <sheetFormatPr defaultColWidth="9.140625" defaultRowHeight="12.75"/>
  <cols>
    <col min="2" max="2" width="9.140625" style="28" customWidth="1"/>
    <col min="3" max="3" width="13.8515625" style="29" customWidth="1"/>
    <col min="4" max="4" width="35.8515625" style="28" bestFit="1" customWidth="1"/>
    <col min="5" max="5" width="10.7109375" style="28" customWidth="1"/>
    <col min="7" max="7" width="10.140625" style="0" bestFit="1" customWidth="1"/>
    <col min="8" max="8" width="10.7109375" style="0" customWidth="1"/>
    <col min="9" max="9" width="14.57421875" style="0" customWidth="1"/>
    <col min="10" max="11" width="4.8515625" style="0" customWidth="1"/>
    <col min="12" max="12" width="10.00390625" style="0" customWidth="1"/>
    <col min="13" max="13" width="18.7109375" style="0" customWidth="1"/>
    <col min="19" max="19" width="36.28125" style="0" customWidth="1"/>
  </cols>
  <sheetData>
    <row r="1" spans="2:21" ht="41.25" customHeight="1">
      <c r="B1" s="281" t="s">
        <v>86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ht="13.8" thickBot="1"/>
    <row r="3" spans="2:20" ht="21" customHeight="1" thickBot="1">
      <c r="B3" s="116"/>
      <c r="C3" s="117"/>
      <c r="D3" s="118"/>
      <c r="E3" s="117"/>
      <c r="F3" s="119"/>
      <c r="G3" s="119"/>
      <c r="H3" s="119"/>
      <c r="I3" s="120"/>
      <c r="L3" s="121"/>
      <c r="M3" s="122"/>
      <c r="N3" s="122"/>
      <c r="O3" s="122"/>
      <c r="P3" s="122"/>
      <c r="Q3" s="122"/>
      <c r="R3" s="122"/>
      <c r="S3" s="122"/>
      <c r="T3" s="123"/>
    </row>
    <row r="4" spans="2:20" ht="21" customHeight="1" thickBot="1">
      <c r="B4" s="124"/>
      <c r="C4" s="282" t="s">
        <v>33</v>
      </c>
      <c r="D4" s="283"/>
      <c r="E4" s="284"/>
      <c r="F4" s="125"/>
      <c r="G4" s="299" t="s">
        <v>54</v>
      </c>
      <c r="H4" s="300"/>
      <c r="I4" s="301"/>
      <c r="L4" s="203" t="s">
        <v>50</v>
      </c>
      <c r="M4" s="126"/>
      <c r="N4" s="127"/>
      <c r="O4" s="127"/>
      <c r="P4" s="127"/>
      <c r="Q4" s="127"/>
      <c r="R4" s="127"/>
      <c r="S4" s="127"/>
      <c r="T4" s="128"/>
    </row>
    <row r="5" spans="2:20" ht="21" customHeight="1" thickBot="1">
      <c r="B5" s="124"/>
      <c r="C5" s="22"/>
      <c r="D5" s="23" t="s">
        <v>34</v>
      </c>
      <c r="E5" s="24" t="s">
        <v>35</v>
      </c>
      <c r="F5" s="125"/>
      <c r="G5" s="278" t="s">
        <v>87</v>
      </c>
      <c r="H5" s="279"/>
      <c r="I5" s="280"/>
      <c r="L5" s="129"/>
      <c r="M5" s="130"/>
      <c r="N5" s="130"/>
      <c r="O5" s="130"/>
      <c r="P5" s="130"/>
      <c r="Q5" s="130"/>
      <c r="R5" s="131" t="s">
        <v>35</v>
      </c>
      <c r="S5" s="306" t="s">
        <v>34</v>
      </c>
      <c r="T5" s="307"/>
    </row>
    <row r="6" spans="2:20" ht="21" customHeight="1" thickBot="1" thickTop="1">
      <c r="B6" s="124"/>
      <c r="C6" s="25" t="s">
        <v>36</v>
      </c>
      <c r="D6" s="36" t="s">
        <v>116</v>
      </c>
      <c r="E6" s="37">
        <v>482</v>
      </c>
      <c r="F6" s="125"/>
      <c r="G6" s="278" t="s">
        <v>88</v>
      </c>
      <c r="H6" s="279"/>
      <c r="I6" s="280"/>
      <c r="L6" s="308" t="s">
        <v>48</v>
      </c>
      <c r="M6" s="309"/>
      <c r="N6" s="309"/>
      <c r="O6" s="309"/>
      <c r="P6" s="309"/>
      <c r="Q6" s="309"/>
      <c r="R6" s="132">
        <v>126</v>
      </c>
      <c r="S6" s="310" t="s">
        <v>106</v>
      </c>
      <c r="T6" s="311"/>
    </row>
    <row r="7" spans="2:20" ht="21" customHeight="1" thickBot="1">
      <c r="B7" s="124"/>
      <c r="C7" s="26" t="s">
        <v>38</v>
      </c>
      <c r="D7" s="38" t="s">
        <v>216</v>
      </c>
      <c r="E7" s="39">
        <v>468</v>
      </c>
      <c r="F7" s="125"/>
      <c r="G7" s="278" t="s">
        <v>89</v>
      </c>
      <c r="H7" s="279"/>
      <c r="I7" s="280"/>
      <c r="J7" s="61"/>
      <c r="K7" s="28"/>
      <c r="L7" s="133"/>
      <c r="M7" s="134"/>
      <c r="N7" s="134"/>
      <c r="O7" s="134"/>
      <c r="P7" s="134"/>
      <c r="Q7" s="134"/>
      <c r="R7" s="135"/>
      <c r="S7" s="135"/>
      <c r="T7" s="136"/>
    </row>
    <row r="8" spans="2:20" ht="21" customHeight="1" thickBot="1">
      <c r="B8" s="124"/>
      <c r="C8" s="46" t="s">
        <v>40</v>
      </c>
      <c r="D8" s="47" t="s">
        <v>106</v>
      </c>
      <c r="E8" s="48">
        <v>465</v>
      </c>
      <c r="F8" s="125"/>
      <c r="G8" s="297"/>
      <c r="H8" s="305"/>
      <c r="I8" s="298"/>
      <c r="L8" s="138" t="s">
        <v>52</v>
      </c>
      <c r="M8" s="139"/>
      <c r="N8" s="140"/>
      <c r="O8" s="140"/>
      <c r="P8" s="140"/>
      <c r="Q8" s="140"/>
      <c r="R8" s="141">
        <v>24</v>
      </c>
      <c r="S8" s="295" t="s">
        <v>217</v>
      </c>
      <c r="T8" s="296"/>
    </row>
    <row r="9" spans="2:20" ht="21" customHeight="1" thickBot="1">
      <c r="B9" s="124"/>
      <c r="C9" s="142"/>
      <c r="D9" s="143"/>
      <c r="E9" s="144"/>
      <c r="F9" s="125"/>
      <c r="G9" s="88"/>
      <c r="H9" s="297"/>
      <c r="I9" s="298"/>
      <c r="L9" s="133"/>
      <c r="M9" s="134"/>
      <c r="N9" s="134"/>
      <c r="O9" s="134"/>
      <c r="P9" s="134"/>
      <c r="Q9" s="134"/>
      <c r="R9" s="135"/>
      <c r="S9" s="135"/>
      <c r="T9" s="136"/>
    </row>
    <row r="10" spans="2:20" ht="21" customHeight="1" thickBot="1">
      <c r="B10" s="124"/>
      <c r="C10" s="137"/>
      <c r="D10" s="145"/>
      <c r="E10" s="137"/>
      <c r="F10" s="125"/>
      <c r="G10" s="125"/>
      <c r="H10" s="125"/>
      <c r="I10" s="146"/>
      <c r="L10" s="287" t="s">
        <v>78</v>
      </c>
      <c r="M10" s="288"/>
      <c r="N10" s="288"/>
      <c r="O10" s="288"/>
      <c r="P10" s="288"/>
      <c r="Q10" s="288"/>
      <c r="R10" s="147">
        <v>959</v>
      </c>
      <c r="S10" s="285" t="s">
        <v>106</v>
      </c>
      <c r="T10" s="286"/>
    </row>
    <row r="11" spans="2:20" ht="21" customHeight="1" thickBot="1">
      <c r="B11" s="124"/>
      <c r="C11" s="282" t="s">
        <v>37</v>
      </c>
      <c r="D11" s="283"/>
      <c r="E11" s="284"/>
      <c r="F11" s="125"/>
      <c r="G11" s="302" t="s">
        <v>41</v>
      </c>
      <c r="H11" s="303"/>
      <c r="I11" s="304"/>
      <c r="J11" s="28"/>
      <c r="K11" s="28"/>
      <c r="L11" s="133"/>
      <c r="M11" s="134"/>
      <c r="N11" s="134"/>
      <c r="O11" s="134"/>
      <c r="P11" s="134"/>
      <c r="Q11" s="134"/>
      <c r="R11" s="135"/>
      <c r="S11" s="135"/>
      <c r="T11" s="136"/>
    </row>
    <row r="12" spans="2:20" ht="21" customHeight="1" thickBot="1">
      <c r="B12" s="124"/>
      <c r="C12" s="30"/>
      <c r="D12" s="23" t="s">
        <v>34</v>
      </c>
      <c r="E12" s="24" t="s">
        <v>35</v>
      </c>
      <c r="F12" s="125"/>
      <c r="G12" s="63" t="s">
        <v>42</v>
      </c>
      <c r="H12" s="78"/>
      <c r="I12" s="27">
        <v>39</v>
      </c>
      <c r="J12" s="148"/>
      <c r="K12" s="148"/>
      <c r="L12" s="287" t="s">
        <v>79</v>
      </c>
      <c r="M12" s="288"/>
      <c r="N12" s="288"/>
      <c r="O12" s="288"/>
      <c r="P12" s="288"/>
      <c r="Q12" s="288"/>
      <c r="R12" s="147">
        <v>471</v>
      </c>
      <c r="S12" s="285" t="s">
        <v>106</v>
      </c>
      <c r="T12" s="286"/>
    </row>
    <row r="13" spans="2:20" ht="21" customHeight="1" thickBot="1" thickTop="1">
      <c r="B13" s="124"/>
      <c r="C13" s="25" t="s">
        <v>36</v>
      </c>
      <c r="D13" s="36" t="s">
        <v>106</v>
      </c>
      <c r="E13" s="40">
        <v>237</v>
      </c>
      <c r="F13" s="125"/>
      <c r="G13" s="41" t="s">
        <v>43</v>
      </c>
      <c r="H13" s="78"/>
      <c r="I13" s="31">
        <v>38</v>
      </c>
      <c r="J13" s="148"/>
      <c r="K13" s="148"/>
      <c r="L13" s="133"/>
      <c r="M13" s="134"/>
      <c r="N13" s="134"/>
      <c r="O13" s="134"/>
      <c r="P13" s="134"/>
      <c r="Q13" s="134"/>
      <c r="R13" s="135"/>
      <c r="S13" s="135"/>
      <c r="T13" s="136"/>
    </row>
    <row r="14" spans="2:20" ht="21" customHeight="1" thickBot="1">
      <c r="B14" s="124"/>
      <c r="C14" s="26" t="s">
        <v>38</v>
      </c>
      <c r="D14" s="38" t="s">
        <v>90</v>
      </c>
      <c r="E14" s="39">
        <v>237</v>
      </c>
      <c r="F14" s="125"/>
      <c r="G14" s="63" t="s">
        <v>44</v>
      </c>
      <c r="H14" s="78"/>
      <c r="I14" s="27">
        <v>77</v>
      </c>
      <c r="J14" s="148"/>
      <c r="K14" s="148"/>
      <c r="L14" s="287" t="s">
        <v>80</v>
      </c>
      <c r="M14" s="288"/>
      <c r="N14" s="288"/>
      <c r="O14" s="288"/>
      <c r="P14" s="288"/>
      <c r="Q14" s="288"/>
      <c r="R14" s="147">
        <v>450</v>
      </c>
      <c r="S14" s="285" t="s">
        <v>106</v>
      </c>
      <c r="T14" s="286"/>
    </row>
    <row r="15" spans="2:20" ht="21" customHeight="1" thickBot="1">
      <c r="B15" s="124"/>
      <c r="C15" s="46" t="s">
        <v>40</v>
      </c>
      <c r="D15" s="47" t="s">
        <v>118</v>
      </c>
      <c r="E15" s="48">
        <v>229</v>
      </c>
      <c r="F15" s="125"/>
      <c r="G15" s="289" t="s">
        <v>45</v>
      </c>
      <c r="H15" s="290"/>
      <c r="I15" s="149">
        <f>SUM(I12*4+I13*2,I14)</f>
        <v>309</v>
      </c>
      <c r="J15" s="291"/>
      <c r="K15" s="292"/>
      <c r="L15" s="133"/>
      <c r="M15" s="134"/>
      <c r="N15" s="134"/>
      <c r="O15" s="134"/>
      <c r="P15" s="134"/>
      <c r="Q15" s="134"/>
      <c r="R15" s="135"/>
      <c r="S15" s="135"/>
      <c r="T15" s="136"/>
    </row>
    <row r="16" spans="2:20" ht="21" customHeight="1" thickBot="1">
      <c r="B16" s="124"/>
      <c r="C16" s="142"/>
      <c r="D16" s="143"/>
      <c r="E16" s="144"/>
      <c r="F16" s="125"/>
      <c r="G16" s="293"/>
      <c r="H16" s="294"/>
      <c r="I16" s="151"/>
      <c r="J16" s="150"/>
      <c r="K16" s="62"/>
      <c r="L16" s="276" t="s">
        <v>81</v>
      </c>
      <c r="M16" s="277"/>
      <c r="N16" s="277"/>
      <c r="O16" s="277"/>
      <c r="P16" s="277"/>
      <c r="Q16" s="277"/>
      <c r="R16" s="202">
        <v>269</v>
      </c>
      <c r="S16" s="274" t="s">
        <v>106</v>
      </c>
      <c r="T16" s="275"/>
    </row>
    <row r="17" spans="2:20" ht="21" customHeight="1" thickBot="1">
      <c r="B17" s="124"/>
      <c r="C17" s="282" t="s">
        <v>39</v>
      </c>
      <c r="D17" s="283"/>
      <c r="E17" s="284"/>
      <c r="F17" s="125"/>
      <c r="G17" s="125"/>
      <c r="H17" s="125"/>
      <c r="I17" s="146"/>
      <c r="L17" s="133"/>
      <c r="M17" s="134"/>
      <c r="N17" s="134"/>
      <c r="O17" s="134"/>
      <c r="P17" s="134"/>
      <c r="Q17" s="134"/>
      <c r="R17" s="135"/>
      <c r="S17" s="135"/>
      <c r="T17" s="136"/>
    </row>
    <row r="18" spans="2:20" ht="21" customHeight="1" thickBot="1">
      <c r="B18" s="124"/>
      <c r="C18" s="30"/>
      <c r="D18" s="23" t="s">
        <v>34</v>
      </c>
      <c r="E18" s="24" t="s">
        <v>35</v>
      </c>
      <c r="F18" s="125"/>
      <c r="G18" s="125"/>
      <c r="H18" s="125"/>
      <c r="I18" s="146"/>
      <c r="L18" s="276" t="s">
        <v>82</v>
      </c>
      <c r="M18" s="277"/>
      <c r="N18" s="277"/>
      <c r="O18" s="277"/>
      <c r="P18" s="277"/>
      <c r="Q18" s="277"/>
      <c r="R18" s="202">
        <v>163</v>
      </c>
      <c r="S18" s="274" t="s">
        <v>183</v>
      </c>
      <c r="T18" s="275"/>
    </row>
    <row r="19" spans="2:20" ht="21" customHeight="1" thickTop="1">
      <c r="B19" s="124"/>
      <c r="C19" s="25" t="s">
        <v>36</v>
      </c>
      <c r="D19" s="36" t="s">
        <v>106</v>
      </c>
      <c r="E19" s="40">
        <v>120</v>
      </c>
      <c r="F19" s="125"/>
      <c r="G19" s="125"/>
      <c r="H19" s="125"/>
      <c r="I19" s="146"/>
      <c r="L19" s="133"/>
      <c r="M19" s="134"/>
      <c r="N19" s="134"/>
      <c r="O19" s="134"/>
      <c r="P19" s="134"/>
      <c r="Q19" s="134"/>
      <c r="R19" s="135"/>
      <c r="S19" s="135"/>
      <c r="T19" s="136"/>
    </row>
    <row r="20" spans="2:20" ht="21" customHeight="1">
      <c r="B20" s="124"/>
      <c r="C20" s="26" t="s">
        <v>38</v>
      </c>
      <c r="D20" s="38" t="s">
        <v>90</v>
      </c>
      <c r="E20" s="39">
        <v>114</v>
      </c>
      <c r="F20" s="125"/>
      <c r="G20" s="125"/>
      <c r="H20" s="125"/>
      <c r="I20" s="146"/>
      <c r="L20" s="155" t="s">
        <v>49</v>
      </c>
      <c r="M20" s="156"/>
      <c r="N20" s="157"/>
      <c r="O20" s="157"/>
      <c r="P20" s="157"/>
      <c r="Q20" s="157"/>
      <c r="R20" s="157"/>
      <c r="S20" s="157"/>
      <c r="T20" s="158"/>
    </row>
    <row r="21" spans="2:20" ht="21" customHeight="1" thickBot="1">
      <c r="B21" s="159"/>
      <c r="C21" s="43" t="s">
        <v>40</v>
      </c>
      <c r="D21" s="44" t="s">
        <v>187</v>
      </c>
      <c r="E21" s="45">
        <v>111</v>
      </c>
      <c r="F21" s="160"/>
      <c r="G21" s="160"/>
      <c r="H21" s="160"/>
      <c r="I21" s="161"/>
      <c r="L21" s="133"/>
      <c r="M21" s="134"/>
      <c r="N21" s="134"/>
      <c r="O21" s="134"/>
      <c r="P21" s="134"/>
      <c r="Q21" s="134"/>
      <c r="R21" s="135"/>
      <c r="S21" s="135"/>
      <c r="T21" s="136"/>
    </row>
    <row r="22" spans="12:20" ht="18" thickBot="1">
      <c r="L22" s="199" t="s">
        <v>83</v>
      </c>
      <c r="M22" s="200"/>
      <c r="N22" s="200"/>
      <c r="O22" s="200"/>
      <c r="P22" s="200"/>
      <c r="Q22" s="200"/>
      <c r="R22" s="147">
        <v>959</v>
      </c>
      <c r="S22" s="147" t="s">
        <v>106</v>
      </c>
      <c r="T22" s="201"/>
    </row>
    <row r="23" spans="12:20" ht="15" customHeight="1" thickBot="1">
      <c r="L23" s="152"/>
      <c r="M23" s="153"/>
      <c r="N23" s="153"/>
      <c r="O23" s="153"/>
      <c r="P23" s="153"/>
      <c r="Q23" s="153"/>
      <c r="R23" s="154"/>
      <c r="S23" s="154"/>
      <c r="T23" s="136"/>
    </row>
    <row r="24" spans="12:20" ht="18" thickBot="1">
      <c r="L24" s="199" t="s">
        <v>84</v>
      </c>
      <c r="M24" s="200"/>
      <c r="N24" s="200"/>
      <c r="O24" s="200"/>
      <c r="P24" s="200"/>
      <c r="Q24" s="200"/>
      <c r="R24" s="147">
        <v>924</v>
      </c>
      <c r="S24" s="147" t="s">
        <v>90</v>
      </c>
      <c r="T24" s="201"/>
    </row>
    <row r="25" spans="12:20" ht="13.8" thickBot="1">
      <c r="L25" s="159"/>
      <c r="M25" s="160"/>
      <c r="N25" s="160"/>
      <c r="O25" s="160"/>
      <c r="P25" s="160"/>
      <c r="Q25" s="160"/>
      <c r="R25" s="160"/>
      <c r="S25" s="160"/>
      <c r="T25" s="161"/>
    </row>
    <row r="26" spans="12:20" ht="18" thickBot="1">
      <c r="L26" s="199" t="s">
        <v>85</v>
      </c>
      <c r="M26" s="200"/>
      <c r="N26" s="200"/>
      <c r="O26" s="200"/>
      <c r="P26" s="200"/>
      <c r="Q26" s="200"/>
      <c r="R26" s="147">
        <v>907</v>
      </c>
      <c r="S26" s="147" t="s">
        <v>63</v>
      </c>
      <c r="T26" s="201"/>
    </row>
    <row r="27" spans="12:20" ht="13.8" thickBot="1">
      <c r="L27" s="159"/>
      <c r="M27" s="160"/>
      <c r="N27" s="160"/>
      <c r="O27" s="160"/>
      <c r="P27" s="160"/>
      <c r="Q27" s="160"/>
      <c r="R27" s="160"/>
      <c r="S27" s="160"/>
      <c r="T27" s="161"/>
    </row>
  </sheetData>
  <mergeCells count="28">
    <mergeCell ref="C4:E4"/>
    <mergeCell ref="G4:I4"/>
    <mergeCell ref="G11:I11"/>
    <mergeCell ref="G8:I8"/>
    <mergeCell ref="S5:T5"/>
    <mergeCell ref="L6:Q6"/>
    <mergeCell ref="S6:T6"/>
    <mergeCell ref="B1:U1"/>
    <mergeCell ref="C17:E17"/>
    <mergeCell ref="L18:Q18"/>
    <mergeCell ref="S18:T18"/>
    <mergeCell ref="S12:T12"/>
    <mergeCell ref="L14:Q14"/>
    <mergeCell ref="S14:T14"/>
    <mergeCell ref="G15:H15"/>
    <mergeCell ref="J15:K15"/>
    <mergeCell ref="L12:Q12"/>
    <mergeCell ref="G16:H16"/>
    <mergeCell ref="S8:T8"/>
    <mergeCell ref="H9:I9"/>
    <mergeCell ref="L10:Q10"/>
    <mergeCell ref="S10:T10"/>
    <mergeCell ref="C11:E11"/>
    <mergeCell ref="S16:T16"/>
    <mergeCell ref="L16:Q16"/>
    <mergeCell ref="G5:I5"/>
    <mergeCell ref="G6:I6"/>
    <mergeCell ref="G7:I7"/>
  </mergeCells>
  <printOptions horizontalCentered="1" verticalCentered="1"/>
  <pageMargins left="0.4330708661417323" right="0.4330708661417323" top="0.5511811023622047" bottom="0.7480314960629921" header="0.31496062992125984" footer="0.31496062992125984"/>
  <pageSetup fitToHeight="1" fitToWidth="1" horizontalDpi="600" verticalDpi="600" orientation="landscape" pageOrder="overThenDown" paperSize="9" scale="54" r:id="rId2"/>
  <headerFooter>
    <oddHeader>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45"/>
  <sheetViews>
    <sheetView workbookViewId="0" topLeftCell="A1">
      <pane ySplit="5" topLeftCell="A14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8.14062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100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  <c r="Z1" s="10"/>
    </row>
    <row r="2" spans="2:26" ht="15.75" customHeight="1">
      <c r="B2" s="396"/>
      <c r="C2" s="397"/>
      <c r="D2" s="393" t="s">
        <v>101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  <c r="Z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778</v>
      </c>
      <c r="F4" s="367"/>
      <c r="G4" s="381"/>
      <c r="H4" s="382"/>
      <c r="I4" s="382"/>
      <c r="J4" s="382"/>
      <c r="K4" s="368">
        <v>205</v>
      </c>
      <c r="L4" s="369"/>
      <c r="M4" s="387"/>
      <c r="N4" s="388"/>
      <c r="O4" s="370">
        <f>MAX(C6:C39)</f>
        <v>18</v>
      </c>
      <c r="P4" s="371"/>
      <c r="Q4" s="373"/>
      <c r="R4" s="210">
        <v>130</v>
      </c>
      <c r="S4" s="365"/>
      <c r="T4" s="211">
        <v>702</v>
      </c>
      <c r="U4" s="365"/>
      <c r="V4" s="211">
        <v>198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66">
        <v>14</v>
      </c>
      <c r="C6" s="8">
        <v>17</v>
      </c>
      <c r="D6" s="8">
        <v>10</v>
      </c>
      <c r="E6" s="8">
        <v>8</v>
      </c>
      <c r="F6" s="8">
        <v>9</v>
      </c>
      <c r="G6" s="8">
        <v>11</v>
      </c>
      <c r="H6" s="8">
        <v>14</v>
      </c>
      <c r="I6" s="8">
        <v>9</v>
      </c>
      <c r="J6" s="8">
        <v>10</v>
      </c>
      <c r="K6" s="8">
        <v>9</v>
      </c>
      <c r="L6" s="8">
        <v>12</v>
      </c>
      <c r="M6" s="8">
        <v>3</v>
      </c>
      <c r="N6" s="9"/>
      <c r="O6" s="7">
        <f aca="true" t="shared" si="0" ref="O6:O15">IF(B6="","",SUM(C6:M6)-(N6))</f>
        <v>112</v>
      </c>
      <c r="P6" s="32" t="s">
        <v>62</v>
      </c>
      <c r="Q6" s="20">
        <f>SUM(C6:E6)</f>
        <v>35</v>
      </c>
    </row>
    <row r="7" spans="1:22" ht="15.75" customHeight="1">
      <c r="A7" s="74">
        <v>2</v>
      </c>
      <c r="B7" s="66">
        <v>46</v>
      </c>
      <c r="C7" s="8">
        <v>18</v>
      </c>
      <c r="D7" s="8">
        <v>9</v>
      </c>
      <c r="E7" s="8">
        <v>8</v>
      </c>
      <c r="F7" s="8">
        <v>10</v>
      </c>
      <c r="G7" s="8">
        <v>10</v>
      </c>
      <c r="H7" s="8">
        <v>14</v>
      </c>
      <c r="I7" s="8">
        <v>9</v>
      </c>
      <c r="J7" s="8">
        <v>9</v>
      </c>
      <c r="K7" s="8">
        <v>10</v>
      </c>
      <c r="L7" s="8">
        <v>10</v>
      </c>
      <c r="M7" s="8">
        <v>3</v>
      </c>
      <c r="N7" s="9"/>
      <c r="O7" s="7">
        <f t="shared" si="0"/>
        <v>110</v>
      </c>
      <c r="P7" s="32" t="s">
        <v>62</v>
      </c>
      <c r="Q7" s="20">
        <f>SUM(C7:E7)</f>
        <v>35</v>
      </c>
      <c r="S7" s="362" t="s">
        <v>128</v>
      </c>
      <c r="T7" s="363"/>
      <c r="U7" s="229" t="s">
        <v>129</v>
      </c>
      <c r="V7" s="230">
        <v>435</v>
      </c>
    </row>
    <row r="8" spans="1:22" ht="15.75" customHeight="1">
      <c r="A8" s="74">
        <v>3</v>
      </c>
      <c r="B8" s="66">
        <v>52</v>
      </c>
      <c r="C8" s="8">
        <v>16</v>
      </c>
      <c r="D8" s="8">
        <v>10</v>
      </c>
      <c r="E8" s="8">
        <v>7</v>
      </c>
      <c r="F8" s="8">
        <v>10</v>
      </c>
      <c r="G8" s="8">
        <v>10</v>
      </c>
      <c r="H8" s="8">
        <v>13</v>
      </c>
      <c r="I8" s="8">
        <v>9</v>
      </c>
      <c r="J8" s="8">
        <v>9</v>
      </c>
      <c r="K8" s="8">
        <v>10</v>
      </c>
      <c r="L8" s="8">
        <v>10</v>
      </c>
      <c r="M8" s="8">
        <v>3</v>
      </c>
      <c r="N8" s="9"/>
      <c r="O8" s="7">
        <f t="shared" si="0"/>
        <v>107</v>
      </c>
      <c r="P8" s="32" t="s">
        <v>62</v>
      </c>
      <c r="Q8" s="20">
        <f>SUM(C8:E8)</f>
        <v>33</v>
      </c>
      <c r="S8" s="362" t="s">
        <v>130</v>
      </c>
      <c r="T8" s="363"/>
      <c r="U8" s="229" t="s">
        <v>129</v>
      </c>
      <c r="V8" s="234">
        <v>198</v>
      </c>
    </row>
    <row r="9" spans="1:22" ht="15.75" customHeight="1">
      <c r="A9" s="74">
        <v>4</v>
      </c>
      <c r="B9" s="66">
        <v>1</v>
      </c>
      <c r="C9" s="8">
        <v>17</v>
      </c>
      <c r="D9" s="8">
        <v>10</v>
      </c>
      <c r="E9" s="8">
        <v>6</v>
      </c>
      <c r="F9" s="8">
        <v>9</v>
      </c>
      <c r="G9" s="8">
        <v>9</v>
      </c>
      <c r="H9" s="8">
        <v>13</v>
      </c>
      <c r="I9" s="8">
        <v>9</v>
      </c>
      <c r="J9" s="8">
        <v>11</v>
      </c>
      <c r="K9" s="8">
        <v>9</v>
      </c>
      <c r="L9" s="8">
        <v>10</v>
      </c>
      <c r="M9" s="8">
        <v>3</v>
      </c>
      <c r="N9" s="9"/>
      <c r="O9" s="7">
        <f t="shared" si="0"/>
        <v>106</v>
      </c>
      <c r="P9" s="32" t="s">
        <v>62</v>
      </c>
      <c r="Q9" s="20">
        <f>SUM(C9:E9)</f>
        <v>33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68">
        <v>10</v>
      </c>
      <c r="C10" s="12">
        <v>15</v>
      </c>
      <c r="D10" s="12">
        <v>12</v>
      </c>
      <c r="E10" s="12">
        <v>6</v>
      </c>
      <c r="F10" s="12">
        <v>9</v>
      </c>
      <c r="G10" s="12">
        <v>12</v>
      </c>
      <c r="H10" s="12">
        <v>12</v>
      </c>
      <c r="I10" s="12">
        <v>9</v>
      </c>
      <c r="J10" s="12">
        <v>9</v>
      </c>
      <c r="K10" s="12">
        <v>9</v>
      </c>
      <c r="L10" s="12">
        <v>9</v>
      </c>
      <c r="M10" s="12">
        <v>3</v>
      </c>
      <c r="N10" s="12"/>
      <c r="O10" s="7">
        <f t="shared" si="0"/>
        <v>105</v>
      </c>
      <c r="P10" s="32" t="s">
        <v>74</v>
      </c>
      <c r="Q10" s="20">
        <f aca="true" t="shared" si="1" ref="Q10:Q45">SUM(C10:E10)</f>
        <v>33</v>
      </c>
      <c r="S10" s="224"/>
      <c r="T10" s="224"/>
      <c r="U10" s="224"/>
      <c r="V10" s="238"/>
    </row>
    <row r="11" spans="1:22" ht="15.75" customHeight="1">
      <c r="A11" s="74">
        <v>6</v>
      </c>
      <c r="B11" s="66">
        <v>21</v>
      </c>
      <c r="C11" s="8">
        <v>15</v>
      </c>
      <c r="D11" s="8">
        <v>12</v>
      </c>
      <c r="E11" s="8">
        <v>9</v>
      </c>
      <c r="F11" s="8">
        <v>9</v>
      </c>
      <c r="G11" s="8"/>
      <c r="H11" s="8">
        <v>12</v>
      </c>
      <c r="I11" s="8">
        <v>6</v>
      </c>
      <c r="J11" s="8">
        <v>9</v>
      </c>
      <c r="K11" s="8">
        <v>9</v>
      </c>
      <c r="L11" s="8">
        <v>9</v>
      </c>
      <c r="M11" s="8">
        <v>3</v>
      </c>
      <c r="N11" s="9"/>
      <c r="O11" s="7">
        <f t="shared" si="0"/>
        <v>93</v>
      </c>
      <c r="P11" s="32" t="s">
        <v>74</v>
      </c>
      <c r="Q11" s="20">
        <f t="shared" si="1"/>
        <v>36</v>
      </c>
      <c r="S11" s="362" t="s">
        <v>132</v>
      </c>
      <c r="T11" s="363"/>
      <c r="U11" s="229" t="s">
        <v>129</v>
      </c>
      <c r="V11" s="230"/>
    </row>
    <row r="12" spans="1:17" ht="15.75" customHeight="1">
      <c r="A12" s="74">
        <v>7</v>
      </c>
      <c r="B12" s="66">
        <v>13</v>
      </c>
      <c r="C12" s="8">
        <v>12</v>
      </c>
      <c r="D12" s="8">
        <v>9</v>
      </c>
      <c r="E12" s="8">
        <v>7</v>
      </c>
      <c r="F12" s="8">
        <v>8</v>
      </c>
      <c r="G12" s="8"/>
      <c r="H12" s="8">
        <v>10</v>
      </c>
      <c r="I12" s="8">
        <v>6</v>
      </c>
      <c r="J12" s="8">
        <v>7</v>
      </c>
      <c r="K12" s="8">
        <v>7</v>
      </c>
      <c r="L12" s="8">
        <v>7</v>
      </c>
      <c r="M12" s="8"/>
      <c r="N12" s="9"/>
      <c r="O12" s="7">
        <f t="shared" si="0"/>
        <v>73</v>
      </c>
      <c r="P12" s="32" t="s">
        <v>61</v>
      </c>
      <c r="Q12" s="20">
        <f t="shared" si="1"/>
        <v>28</v>
      </c>
    </row>
    <row r="13" spans="1:17" ht="15.75" customHeight="1">
      <c r="A13" s="74">
        <v>8</v>
      </c>
      <c r="B13" s="66">
        <v>53</v>
      </c>
      <c r="C13" s="8">
        <v>12</v>
      </c>
      <c r="D13" s="8">
        <v>9</v>
      </c>
      <c r="E13" s="8">
        <v>6</v>
      </c>
      <c r="F13" s="8">
        <v>8</v>
      </c>
      <c r="G13" s="8"/>
      <c r="H13" s="8">
        <v>10</v>
      </c>
      <c r="I13" s="8">
        <v>6</v>
      </c>
      <c r="J13" s="8">
        <v>7</v>
      </c>
      <c r="K13" s="8">
        <v>7</v>
      </c>
      <c r="L13" s="8">
        <v>7</v>
      </c>
      <c r="M13" s="8"/>
      <c r="N13" s="9"/>
      <c r="O13" s="7">
        <f t="shared" si="0"/>
        <v>72</v>
      </c>
      <c r="P13" s="32" t="s">
        <v>61</v>
      </c>
      <c r="Q13" s="20">
        <f t="shared" si="1"/>
        <v>27</v>
      </c>
    </row>
    <row r="14" spans="1:17" ht="15.75" customHeight="1">
      <c r="A14" s="74">
        <v>9</v>
      </c>
      <c r="B14" s="66">
        <v>28</v>
      </c>
      <c r="C14" s="8"/>
      <c r="D14" s="8">
        <v>9</v>
      </c>
      <c r="E14" s="8">
        <v>6</v>
      </c>
      <c r="F14" s="8">
        <v>8</v>
      </c>
      <c r="G14" s="8"/>
      <c r="H14" s="8">
        <v>10</v>
      </c>
      <c r="I14" s="8">
        <v>7</v>
      </c>
      <c r="J14" s="8">
        <v>7</v>
      </c>
      <c r="K14" s="8">
        <v>8</v>
      </c>
      <c r="L14" s="8">
        <v>7</v>
      </c>
      <c r="M14" s="8"/>
      <c r="N14" s="9"/>
      <c r="O14" s="7">
        <f t="shared" si="0"/>
        <v>62</v>
      </c>
      <c r="P14" s="32" t="s">
        <v>61</v>
      </c>
      <c r="Q14" s="20">
        <f t="shared" si="1"/>
        <v>15</v>
      </c>
    </row>
    <row r="15" spans="1:17" ht="15.75" customHeight="1">
      <c r="A15" s="74">
        <v>10</v>
      </c>
      <c r="B15" s="68">
        <v>17</v>
      </c>
      <c r="C15" s="12"/>
      <c r="D15" s="12">
        <v>9</v>
      </c>
      <c r="E15" s="12"/>
      <c r="F15" s="12">
        <v>7</v>
      </c>
      <c r="G15" s="12">
        <v>9</v>
      </c>
      <c r="H15" s="12">
        <v>9</v>
      </c>
      <c r="I15" s="12">
        <v>6</v>
      </c>
      <c r="J15" s="12">
        <v>7</v>
      </c>
      <c r="K15" s="12">
        <v>7</v>
      </c>
      <c r="L15" s="12">
        <v>6</v>
      </c>
      <c r="M15" s="12"/>
      <c r="N15" s="12"/>
      <c r="O15" s="7">
        <f t="shared" si="0"/>
        <v>60</v>
      </c>
      <c r="P15" s="32" t="s">
        <v>61</v>
      </c>
      <c r="Q15" s="20">
        <f t="shared" si="1"/>
        <v>9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aca="true" t="shared" si="2" ref="O16:O45">IF(B16="","",SUM(C16:M16)-(N16))</f>
        <v/>
      </c>
      <c r="P16" s="32"/>
      <c r="Q16" s="20">
        <f t="shared" si="1"/>
        <v>0</v>
      </c>
    </row>
    <row r="17" spans="1:23" ht="15.75" customHeight="1">
      <c r="A17" s="74">
        <v>12</v>
      </c>
      <c r="B17" s="6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2"/>
        <v/>
      </c>
      <c r="P17" s="32"/>
      <c r="Q17" s="20">
        <f t="shared" si="1"/>
        <v>0</v>
      </c>
      <c r="W17" s="5"/>
    </row>
    <row r="18" spans="1:17" ht="15.75" customHeight="1">
      <c r="A18" s="74"/>
      <c r="B18" s="6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" t="str">
        <f t="shared" si="2"/>
        <v/>
      </c>
      <c r="P18" s="32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1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" t="str">
        <f t="shared" si="2"/>
        <v/>
      </c>
      <c r="P20" s="32"/>
      <c r="Q20" s="20">
        <f t="shared" si="1"/>
        <v>0</v>
      </c>
    </row>
    <row r="21" spans="1:17" ht="15.75" customHeight="1">
      <c r="A21" s="74"/>
      <c r="B21" s="6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 t="str">
        <f t="shared" si="2"/>
        <v/>
      </c>
      <c r="P21" s="32"/>
      <c r="Q21" s="20">
        <f t="shared" si="1"/>
        <v>0</v>
      </c>
    </row>
    <row r="22" spans="1:17" ht="15.75" customHeight="1">
      <c r="A22" s="74"/>
      <c r="B22" s="6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2"/>
        <v/>
      </c>
      <c r="P22" s="32"/>
      <c r="Q22" s="20">
        <f t="shared" si="1"/>
        <v>0</v>
      </c>
    </row>
    <row r="23" spans="1:17" ht="15.75" customHeight="1">
      <c r="A23" s="74"/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2"/>
      <c r="Q24" s="20">
        <f t="shared" si="1"/>
        <v>0</v>
      </c>
    </row>
    <row r="25" spans="1:17" ht="15.75" customHeight="1">
      <c r="A25" s="74"/>
      <c r="B25" s="6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" t="str">
        <f t="shared" si="2"/>
        <v/>
      </c>
      <c r="P25" s="32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17"/>
      <c r="Q29" s="20">
        <f t="shared" si="1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2"/>
        <v/>
      </c>
      <c r="P30" s="17"/>
      <c r="Q30" s="20">
        <f t="shared" si="1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7"/>
      <c r="Q31" s="20">
        <f t="shared" si="1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2"/>
      <c r="Q39" s="20">
        <f t="shared" si="1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2"/>
        <v/>
      </c>
      <c r="P40" s="32"/>
      <c r="Q40" s="20">
        <f t="shared" si="1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2"/>
        <v/>
      </c>
      <c r="P41" s="32"/>
      <c r="Q41" s="20">
        <f t="shared" si="1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2"/>
      <c r="Q42" s="20">
        <f t="shared" si="1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2"/>
        <v/>
      </c>
      <c r="P43" s="32"/>
      <c r="Q43" s="20">
        <f t="shared" si="1"/>
        <v>0</v>
      </c>
    </row>
    <row r="44" spans="1:17" ht="15.75" customHeight="1">
      <c r="A44" s="74">
        <v>22</v>
      </c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2"/>
        <v/>
      </c>
      <c r="P44" s="32"/>
      <c r="Q44" s="20">
        <f t="shared" si="1"/>
        <v>0</v>
      </c>
    </row>
    <row r="45" spans="1:17" ht="15.75" customHeight="1">
      <c r="A45" s="74">
        <v>20</v>
      </c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2"/>
        <v/>
      </c>
      <c r="P45" s="32"/>
      <c r="Q45" s="20">
        <f t="shared" si="1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5"/>
  <sheetViews>
    <sheetView workbookViewId="0" topLeftCell="A1">
      <pane ySplit="5" topLeftCell="A16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8.7109375" style="1" customWidth="1"/>
    <col min="20" max="20" width="11.57421875" style="1" customWidth="1"/>
    <col min="21" max="21" width="9.140625" style="1" customWidth="1"/>
    <col min="22" max="22" width="7.28125" style="1" customWidth="1"/>
    <col min="23" max="16384" width="9.140625" style="1" customWidth="1"/>
  </cols>
  <sheetData>
    <row r="1" spans="2:26" ht="15.75" customHeight="1">
      <c r="B1" s="391" t="s">
        <v>34</v>
      </c>
      <c r="C1" s="392"/>
      <c r="D1" s="393" t="s">
        <v>98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  <c r="Z1" s="10"/>
    </row>
    <row r="2" spans="2:26" ht="15.75" customHeight="1">
      <c r="B2" s="396"/>
      <c r="C2" s="397"/>
      <c r="D2" s="393" t="s">
        <v>99</v>
      </c>
      <c r="E2" s="393"/>
      <c r="F2" s="398"/>
      <c r="G2" s="399" t="s">
        <v>46</v>
      </c>
      <c r="H2" s="400"/>
      <c r="I2" s="400"/>
      <c r="J2" s="401" t="s">
        <v>51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  <c r="Z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SUM(O6:O14)</f>
        <v>773</v>
      </c>
      <c r="F4" s="367"/>
      <c r="G4" s="381"/>
      <c r="H4" s="382"/>
      <c r="I4" s="382"/>
      <c r="J4" s="382"/>
      <c r="K4" s="368">
        <v>178</v>
      </c>
      <c r="L4" s="369"/>
      <c r="M4" s="387"/>
      <c r="N4" s="388"/>
      <c r="O4" s="370">
        <f>MAX(C6:C39)</f>
        <v>17</v>
      </c>
      <c r="P4" s="371"/>
      <c r="Q4" s="373"/>
      <c r="R4" s="210">
        <v>141</v>
      </c>
      <c r="S4" s="365"/>
      <c r="T4" s="211">
        <v>773</v>
      </c>
      <c r="U4" s="365"/>
      <c r="V4" s="211" t="s">
        <v>182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68">
        <v>5</v>
      </c>
      <c r="C6" s="8">
        <v>15</v>
      </c>
      <c r="D6" s="8">
        <v>14</v>
      </c>
      <c r="E6" s="8">
        <v>6</v>
      </c>
      <c r="F6" s="8">
        <v>9</v>
      </c>
      <c r="G6" s="8">
        <v>13</v>
      </c>
      <c r="H6" s="8">
        <v>12</v>
      </c>
      <c r="I6" s="8">
        <v>9</v>
      </c>
      <c r="J6" s="8">
        <v>10</v>
      </c>
      <c r="K6" s="8">
        <v>9</v>
      </c>
      <c r="L6" s="8">
        <v>11</v>
      </c>
      <c r="M6" s="8">
        <v>3</v>
      </c>
      <c r="N6" s="9"/>
      <c r="O6" s="7">
        <f aca="true" t="shared" si="0" ref="O6:O13">IF(B6="","",SUM(C6:M6)-(N6))</f>
        <v>111</v>
      </c>
      <c r="P6" s="32" t="s">
        <v>62</v>
      </c>
      <c r="Q6" s="20">
        <f>SUM(C6:E6)</f>
        <v>35</v>
      </c>
    </row>
    <row r="7" spans="1:22" ht="15.75" customHeight="1">
      <c r="A7" s="74">
        <v>2</v>
      </c>
      <c r="B7" s="67">
        <v>45</v>
      </c>
      <c r="C7" s="8">
        <v>17</v>
      </c>
      <c r="D7" s="8">
        <v>11</v>
      </c>
      <c r="E7" s="8">
        <v>6</v>
      </c>
      <c r="F7" s="8">
        <v>9</v>
      </c>
      <c r="G7" s="8">
        <v>11</v>
      </c>
      <c r="H7" s="8">
        <v>12</v>
      </c>
      <c r="I7" s="8">
        <v>9</v>
      </c>
      <c r="J7" s="8">
        <v>9</v>
      </c>
      <c r="K7" s="8">
        <v>11</v>
      </c>
      <c r="L7" s="8">
        <v>10</v>
      </c>
      <c r="M7" s="8">
        <v>3</v>
      </c>
      <c r="N7" s="9"/>
      <c r="O7" s="7">
        <f t="shared" si="0"/>
        <v>108</v>
      </c>
      <c r="P7" s="32" t="s">
        <v>62</v>
      </c>
      <c r="Q7" s="20">
        <f>SUM(C7:E7)</f>
        <v>34</v>
      </c>
      <c r="S7" s="362" t="s">
        <v>128</v>
      </c>
      <c r="T7" s="363"/>
      <c r="U7" s="229" t="s">
        <v>129</v>
      </c>
      <c r="V7" s="230">
        <v>425</v>
      </c>
    </row>
    <row r="8" spans="1:22" ht="15.75" customHeight="1">
      <c r="A8" s="74">
        <v>3</v>
      </c>
      <c r="B8" s="67">
        <v>6</v>
      </c>
      <c r="C8" s="8">
        <v>16</v>
      </c>
      <c r="D8" s="8">
        <v>11</v>
      </c>
      <c r="E8" s="8">
        <v>6</v>
      </c>
      <c r="F8" s="8">
        <v>9</v>
      </c>
      <c r="G8" s="8">
        <v>11</v>
      </c>
      <c r="H8" s="8">
        <v>12</v>
      </c>
      <c r="I8" s="8">
        <v>9</v>
      </c>
      <c r="J8" s="8">
        <v>9</v>
      </c>
      <c r="K8" s="8">
        <v>10</v>
      </c>
      <c r="L8" s="8">
        <v>11</v>
      </c>
      <c r="M8" s="8">
        <v>3</v>
      </c>
      <c r="N8" s="9"/>
      <c r="O8" s="7">
        <f t="shared" si="0"/>
        <v>107</v>
      </c>
      <c r="P8" s="32" t="s">
        <v>62</v>
      </c>
      <c r="Q8" s="20">
        <f>SUM(C8:E8)</f>
        <v>33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68">
        <v>41</v>
      </c>
      <c r="C9" s="8">
        <v>15</v>
      </c>
      <c r="D9" s="8">
        <v>13</v>
      </c>
      <c r="E9" s="8"/>
      <c r="F9" s="8">
        <v>9</v>
      </c>
      <c r="G9" s="8">
        <v>13</v>
      </c>
      <c r="H9" s="8">
        <v>12</v>
      </c>
      <c r="I9" s="8">
        <v>10</v>
      </c>
      <c r="J9" s="8">
        <v>9</v>
      </c>
      <c r="K9" s="8">
        <v>9</v>
      </c>
      <c r="L9" s="8">
        <v>9</v>
      </c>
      <c r="M9" s="8"/>
      <c r="N9" s="9"/>
      <c r="O9" s="7">
        <f t="shared" si="0"/>
        <v>99</v>
      </c>
      <c r="P9" s="32" t="s">
        <v>62</v>
      </c>
      <c r="Q9" s="20">
        <f>SUM(C9:E9)</f>
        <v>28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69">
        <v>12</v>
      </c>
      <c r="C10" s="8">
        <v>15</v>
      </c>
      <c r="D10" s="8">
        <v>10</v>
      </c>
      <c r="E10" s="8"/>
      <c r="F10" s="8">
        <v>9</v>
      </c>
      <c r="G10" s="8">
        <v>9</v>
      </c>
      <c r="H10" s="8">
        <v>12</v>
      </c>
      <c r="I10" s="8">
        <v>9</v>
      </c>
      <c r="J10" s="8">
        <v>9</v>
      </c>
      <c r="K10" s="8">
        <v>9</v>
      </c>
      <c r="L10" s="8">
        <v>10</v>
      </c>
      <c r="M10" s="8"/>
      <c r="N10" s="9"/>
      <c r="O10" s="7">
        <f t="shared" si="0"/>
        <v>92</v>
      </c>
      <c r="P10" s="32" t="s">
        <v>61</v>
      </c>
      <c r="Q10" s="20">
        <f aca="true" t="shared" si="1" ref="Q10:Q13">SUM(C10:E10)</f>
        <v>25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10</v>
      </c>
      <c r="C11" s="12">
        <v>13</v>
      </c>
      <c r="D11" s="12">
        <v>10</v>
      </c>
      <c r="E11" s="12"/>
      <c r="F11" s="12">
        <v>9</v>
      </c>
      <c r="G11" s="12">
        <v>10</v>
      </c>
      <c r="H11" s="12">
        <v>12</v>
      </c>
      <c r="I11" s="12">
        <v>9</v>
      </c>
      <c r="J11" s="12">
        <v>10</v>
      </c>
      <c r="K11" s="12">
        <v>9</v>
      </c>
      <c r="L11" s="12">
        <v>9</v>
      </c>
      <c r="M11" s="12"/>
      <c r="N11" s="12"/>
      <c r="O11" s="7">
        <f t="shared" si="0"/>
        <v>91</v>
      </c>
      <c r="P11" s="32" t="s">
        <v>61</v>
      </c>
      <c r="Q11" s="20">
        <f t="shared" si="1"/>
        <v>23</v>
      </c>
      <c r="S11" s="362" t="s">
        <v>132</v>
      </c>
      <c r="T11" s="363"/>
      <c r="U11" s="229" t="s">
        <v>129</v>
      </c>
      <c r="V11" s="230">
        <v>773</v>
      </c>
    </row>
    <row r="12" spans="1:17" ht="15.75" customHeight="1">
      <c r="A12" s="74">
        <v>7</v>
      </c>
      <c r="B12" s="67">
        <v>48</v>
      </c>
      <c r="C12" s="8">
        <v>12</v>
      </c>
      <c r="D12" s="8">
        <v>9</v>
      </c>
      <c r="E12" s="8"/>
      <c r="F12" s="8">
        <v>9</v>
      </c>
      <c r="G12" s="8">
        <v>11</v>
      </c>
      <c r="H12" s="8">
        <v>12</v>
      </c>
      <c r="I12" s="8">
        <v>9</v>
      </c>
      <c r="J12" s="8">
        <v>9</v>
      </c>
      <c r="K12" s="8">
        <v>10</v>
      </c>
      <c r="L12" s="8">
        <v>9</v>
      </c>
      <c r="M12" s="8"/>
      <c r="N12" s="9"/>
      <c r="O12" s="7">
        <f t="shared" si="0"/>
        <v>90</v>
      </c>
      <c r="P12" s="32" t="s">
        <v>61</v>
      </c>
      <c r="Q12" s="20">
        <f t="shared" si="1"/>
        <v>21</v>
      </c>
    </row>
    <row r="13" spans="1:17" ht="15.75" customHeight="1">
      <c r="A13" s="74">
        <v>8</v>
      </c>
      <c r="B13" s="67">
        <v>47</v>
      </c>
      <c r="C13" s="8"/>
      <c r="D13" s="8">
        <v>10</v>
      </c>
      <c r="E13" s="8">
        <v>6</v>
      </c>
      <c r="F13" s="8">
        <v>9</v>
      </c>
      <c r="G13" s="8"/>
      <c r="H13" s="8">
        <v>13</v>
      </c>
      <c r="I13" s="8">
        <v>9</v>
      </c>
      <c r="J13" s="8">
        <v>9</v>
      </c>
      <c r="K13" s="8">
        <v>9</v>
      </c>
      <c r="L13" s="8">
        <v>10</v>
      </c>
      <c r="M13" s="8"/>
      <c r="N13" s="9"/>
      <c r="O13" s="7">
        <f t="shared" si="0"/>
        <v>75</v>
      </c>
      <c r="P13" s="32" t="s">
        <v>61</v>
      </c>
      <c r="Q13" s="20">
        <f t="shared" si="1"/>
        <v>16</v>
      </c>
    </row>
    <row r="14" spans="1:17" ht="15.75" customHeight="1">
      <c r="A14" s="74">
        <v>9</v>
      </c>
      <c r="B14" s="6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aca="true" t="shared" si="2" ref="O14:O25">IF(B14="","",SUM(C14:M14)-(N14))</f>
        <v/>
      </c>
      <c r="P14" s="32"/>
      <c r="Q14" s="20">
        <f>SUM(C13:E13)</f>
        <v>16</v>
      </c>
    </row>
    <row r="15" spans="1:17" ht="15.75" customHeight="1">
      <c r="A15" s="74">
        <v>10</v>
      </c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2"/>
      <c r="Q15" s="20">
        <f>SUM(C14:E14)</f>
        <v>0</v>
      </c>
    </row>
    <row r="16" spans="1:17" ht="15.75" customHeight="1">
      <c r="A16" s="74">
        <v>11</v>
      </c>
      <c r="B16" s="6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" t="str">
        <f t="shared" si="2"/>
        <v/>
      </c>
      <c r="P16" s="32"/>
      <c r="Q16" s="20">
        <f>SUM(C15:E15)</f>
        <v>0</v>
      </c>
    </row>
    <row r="17" spans="1:17" ht="15.75" customHeight="1">
      <c r="A17" s="74">
        <v>12</v>
      </c>
      <c r="B17" s="7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2"/>
        <v/>
      </c>
      <c r="P17" s="32"/>
      <c r="Q17" s="20">
        <f>SUM(C16:E16)</f>
        <v>0</v>
      </c>
    </row>
    <row r="18" spans="1:17" ht="15.75" customHeight="1">
      <c r="A18" s="74">
        <v>13</v>
      </c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t="shared" si="2"/>
        <v/>
      </c>
      <c r="P18" s="32"/>
      <c r="Q18" s="20">
        <f>SUM(C17:E17)</f>
        <v>0</v>
      </c>
    </row>
    <row r="19" spans="1:17" ht="15.75" customHeight="1">
      <c r="A19" s="74">
        <v>14</v>
      </c>
      <c r="B19" s="7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2"/>
        <v/>
      </c>
      <c r="P19" s="32"/>
      <c r="Q19" s="20">
        <f>SUM(C19:E19)</f>
        <v>0</v>
      </c>
    </row>
    <row r="20" spans="1:17" ht="15.75" customHeight="1">
      <c r="A20" s="74">
        <v>15</v>
      </c>
      <c r="B20" s="7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2"/>
        <v/>
      </c>
      <c r="P20" s="32"/>
      <c r="Q20" s="20">
        <f>SUM(C20:E20)</f>
        <v>0</v>
      </c>
    </row>
    <row r="21" spans="1:17" ht="15.75" customHeight="1">
      <c r="A21" s="74">
        <v>16</v>
      </c>
      <c r="B21" s="6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2"/>
      <c r="Q21" s="20">
        <f>SUM(C21:E21)</f>
        <v>0</v>
      </c>
    </row>
    <row r="22" spans="1:17" ht="15.75" customHeight="1">
      <c r="A22" s="74">
        <v>17</v>
      </c>
      <c r="B22" s="7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2"/>
        <v/>
      </c>
      <c r="P22" s="32"/>
      <c r="Q22" s="20">
        <f aca="true" t="shared" si="3" ref="Q22:Q45">SUM(C22:E22)</f>
        <v>0</v>
      </c>
    </row>
    <row r="23" spans="1:17" ht="15.75" customHeight="1">
      <c r="A23" s="74">
        <v>18</v>
      </c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2"/>
        <v/>
      </c>
      <c r="P23" s="32"/>
      <c r="Q23" s="20">
        <f t="shared" si="3"/>
        <v>0</v>
      </c>
    </row>
    <row r="24" spans="1:17" ht="15.75" customHeight="1">
      <c r="A24" s="74">
        <v>19</v>
      </c>
      <c r="B24" s="6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2"/>
      <c r="Q24" s="20">
        <f t="shared" si="3"/>
        <v>0</v>
      </c>
    </row>
    <row r="25" spans="1:17" ht="15.75" customHeight="1">
      <c r="A25" s="74">
        <v>20</v>
      </c>
      <c r="B25" s="6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32"/>
      <c r="Q25" s="20">
        <f t="shared" si="3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aca="true" t="shared" si="4" ref="O26:O45">IF(B26="","",SUM(C26:M26)-(N26))</f>
        <v/>
      </c>
      <c r="P26" s="32"/>
      <c r="Q26" s="20">
        <f t="shared" si="3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4"/>
        <v/>
      </c>
      <c r="P27" s="32"/>
      <c r="Q27" s="20">
        <f t="shared" si="3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4"/>
        <v/>
      </c>
      <c r="P28" s="32"/>
      <c r="Q28" s="20">
        <f t="shared" si="3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4"/>
        <v/>
      </c>
      <c r="P29" s="17"/>
      <c r="Q29" s="20">
        <f t="shared" si="3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4"/>
        <v/>
      </c>
      <c r="P30" s="17"/>
      <c r="Q30" s="20">
        <f t="shared" si="3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4"/>
        <v/>
      </c>
      <c r="P31" s="17"/>
      <c r="Q31" s="20">
        <f t="shared" si="3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4"/>
        <v/>
      </c>
      <c r="P32" s="32"/>
      <c r="Q32" s="20">
        <f t="shared" si="3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2"/>
      <c r="Q33" s="20">
        <f t="shared" si="3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4"/>
        <v/>
      </c>
      <c r="P34" s="32"/>
      <c r="Q34" s="20">
        <f t="shared" si="3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4"/>
        <v/>
      </c>
      <c r="P35" s="32"/>
      <c r="Q35" s="20">
        <f t="shared" si="3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4"/>
        <v/>
      </c>
      <c r="P36" s="32"/>
      <c r="Q36" s="20">
        <f t="shared" si="3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4"/>
        <v/>
      </c>
      <c r="P37" s="32"/>
      <c r="Q37" s="20">
        <f t="shared" si="3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4"/>
        <v/>
      </c>
      <c r="P38" s="32"/>
      <c r="Q38" s="20">
        <f t="shared" si="3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4"/>
        <v/>
      </c>
      <c r="P39" s="32"/>
      <c r="Q39" s="20">
        <f t="shared" si="3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4"/>
        <v/>
      </c>
      <c r="P40" s="32"/>
      <c r="Q40" s="20">
        <f t="shared" si="3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4"/>
        <v/>
      </c>
      <c r="P41" s="32"/>
      <c r="Q41" s="20">
        <f t="shared" si="3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4"/>
        <v/>
      </c>
      <c r="P42" s="32"/>
      <c r="Q42" s="20">
        <f t="shared" si="3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4"/>
        <v/>
      </c>
      <c r="P43" s="32"/>
      <c r="Q43" s="20">
        <f t="shared" si="3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4"/>
        <v/>
      </c>
      <c r="P44" s="32"/>
      <c r="Q44" s="20">
        <f t="shared" si="3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4"/>
        <v/>
      </c>
      <c r="P45" s="32"/>
      <c r="Q45" s="20">
        <f t="shared" si="3"/>
        <v>0</v>
      </c>
    </row>
  </sheetData>
  <mergeCells count="22">
    <mergeCell ref="S7:T7"/>
    <mergeCell ref="S8:T8"/>
    <mergeCell ref="S9:T9"/>
    <mergeCell ref="S11:T11"/>
    <mergeCell ref="Q3:Q4"/>
    <mergeCell ref="S3:S4"/>
    <mergeCell ref="W3:W4"/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E4:F4"/>
    <mergeCell ref="K4:L4"/>
    <mergeCell ref="O4:P4"/>
    <mergeCell ref="U3:U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perSize="9" scale="95" r:id="rId1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45"/>
  <sheetViews>
    <sheetView workbookViewId="0" topLeftCell="A1">
      <pane ySplit="5" topLeftCell="A12" activePane="bottomLeft" state="frozen"/>
      <selection pane="topLeft" activeCell="B148" sqref="B148:B152"/>
      <selection pane="bottomLeft" activeCell="A1" sqref="A1:X26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9.7109375" style="1" customWidth="1"/>
    <col min="18" max="19" width="9.14062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112</v>
      </c>
      <c r="E1" s="393"/>
      <c r="F1" s="393"/>
      <c r="G1" s="393"/>
      <c r="H1" s="393"/>
      <c r="I1" s="394"/>
      <c r="J1" s="394"/>
      <c r="K1" s="395"/>
      <c r="R1" s="80"/>
      <c r="S1" s="81"/>
      <c r="T1" s="75"/>
      <c r="U1" s="10"/>
      <c r="V1" s="82"/>
      <c r="W1" s="84"/>
      <c r="X1" s="10"/>
      <c r="Y1" s="10"/>
      <c r="Z1" s="18"/>
    </row>
    <row r="2" spans="2:26" ht="15.75" customHeight="1">
      <c r="B2" s="396"/>
      <c r="C2" s="397"/>
      <c r="D2" s="393" t="s">
        <v>113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82"/>
      <c r="S2" s="83"/>
      <c r="T2" s="79"/>
      <c r="U2" s="59"/>
      <c r="V2" s="82"/>
      <c r="W2" s="84"/>
      <c r="X2" s="10"/>
      <c r="Y2" s="10"/>
      <c r="Z2" s="18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SUM(O6:O13)</f>
        <v>719</v>
      </c>
      <c r="F4" s="367"/>
      <c r="G4" s="381"/>
      <c r="H4" s="382"/>
      <c r="I4" s="382"/>
      <c r="J4" s="382"/>
      <c r="K4" s="368">
        <v>158</v>
      </c>
      <c r="L4" s="369"/>
      <c r="M4" s="387"/>
      <c r="N4" s="388"/>
      <c r="O4" s="370">
        <f>MAX(C6:C39)</f>
        <v>15</v>
      </c>
      <c r="P4" s="371"/>
      <c r="Q4" s="373"/>
      <c r="R4" s="210">
        <v>138</v>
      </c>
      <c r="S4" s="365"/>
      <c r="T4" s="211">
        <v>702</v>
      </c>
      <c r="U4" s="365"/>
      <c r="V4" s="211" t="s">
        <v>182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76">
        <v>2</v>
      </c>
      <c r="C6" s="12">
        <v>15</v>
      </c>
      <c r="D6" s="12">
        <v>9</v>
      </c>
      <c r="E6" s="12">
        <v>6</v>
      </c>
      <c r="F6" s="12">
        <v>9</v>
      </c>
      <c r="G6" s="12">
        <v>11</v>
      </c>
      <c r="H6" s="12">
        <v>12</v>
      </c>
      <c r="I6" s="12">
        <v>9</v>
      </c>
      <c r="J6" s="12">
        <v>9</v>
      </c>
      <c r="K6" s="12">
        <v>9</v>
      </c>
      <c r="L6" s="12">
        <v>9</v>
      </c>
      <c r="M6" s="12">
        <v>3</v>
      </c>
      <c r="N6" s="12"/>
      <c r="O6" s="7">
        <f aca="true" t="shared" si="0" ref="O6:O17">IF(B6="","",SUM(C6:M6)-(N6))</f>
        <v>101</v>
      </c>
      <c r="P6" s="17" t="s">
        <v>61</v>
      </c>
      <c r="Q6" s="20">
        <f aca="true" t="shared" si="1" ref="Q6:Q13">SUM(C6:E6)</f>
        <v>30</v>
      </c>
    </row>
    <row r="7" spans="1:22" ht="15.75" customHeight="1">
      <c r="A7" s="74">
        <v>2</v>
      </c>
      <c r="B7" s="76">
        <v>6</v>
      </c>
      <c r="C7" s="12">
        <v>13</v>
      </c>
      <c r="D7" s="12">
        <v>9</v>
      </c>
      <c r="E7" s="12">
        <v>7</v>
      </c>
      <c r="F7" s="12">
        <v>9</v>
      </c>
      <c r="G7" s="12">
        <v>10</v>
      </c>
      <c r="H7" s="12">
        <v>13</v>
      </c>
      <c r="I7" s="12">
        <v>9</v>
      </c>
      <c r="J7" s="12">
        <v>9</v>
      </c>
      <c r="K7" s="12">
        <v>10</v>
      </c>
      <c r="L7" s="12">
        <v>9</v>
      </c>
      <c r="M7" s="12">
        <v>3</v>
      </c>
      <c r="N7" s="12"/>
      <c r="O7" s="7">
        <f t="shared" si="0"/>
        <v>101</v>
      </c>
      <c r="P7" s="17" t="s">
        <v>61</v>
      </c>
      <c r="Q7" s="20">
        <f t="shared" si="1"/>
        <v>29</v>
      </c>
      <c r="S7" s="362" t="s">
        <v>128</v>
      </c>
      <c r="T7" s="363"/>
      <c r="U7" s="229" t="s">
        <v>129</v>
      </c>
      <c r="V7" s="230">
        <v>376</v>
      </c>
    </row>
    <row r="8" spans="1:22" ht="15.75" customHeight="1">
      <c r="A8" s="74">
        <v>3</v>
      </c>
      <c r="B8" s="77">
        <v>5</v>
      </c>
      <c r="C8" s="12">
        <v>14</v>
      </c>
      <c r="D8" s="12">
        <v>11</v>
      </c>
      <c r="E8" s="12">
        <v>6</v>
      </c>
      <c r="F8" s="12">
        <v>8</v>
      </c>
      <c r="G8" s="12">
        <v>9</v>
      </c>
      <c r="H8" s="12">
        <v>12</v>
      </c>
      <c r="I8" s="12">
        <v>9</v>
      </c>
      <c r="J8" s="12">
        <v>9</v>
      </c>
      <c r="K8" s="12">
        <v>9</v>
      </c>
      <c r="L8" s="12">
        <v>9</v>
      </c>
      <c r="M8" s="8"/>
      <c r="N8" s="9"/>
      <c r="O8" s="7">
        <f t="shared" si="0"/>
        <v>96</v>
      </c>
      <c r="P8" s="17" t="s">
        <v>62</v>
      </c>
      <c r="Q8" s="20">
        <f t="shared" si="1"/>
        <v>31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76">
        <v>33</v>
      </c>
      <c r="C9" s="8">
        <v>15</v>
      </c>
      <c r="D9" s="8">
        <v>10</v>
      </c>
      <c r="E9" s="8"/>
      <c r="F9" s="8">
        <v>9</v>
      </c>
      <c r="G9" s="8">
        <v>11</v>
      </c>
      <c r="H9" s="8">
        <v>12</v>
      </c>
      <c r="I9" s="8">
        <v>9</v>
      </c>
      <c r="J9" s="8">
        <v>9</v>
      </c>
      <c r="K9" s="8">
        <v>9</v>
      </c>
      <c r="L9" s="8">
        <v>9</v>
      </c>
      <c r="M9" s="8"/>
      <c r="N9" s="9"/>
      <c r="O9" s="7">
        <f t="shared" si="0"/>
        <v>93</v>
      </c>
      <c r="P9" s="17" t="s">
        <v>61</v>
      </c>
      <c r="Q9" s="20">
        <f t="shared" si="1"/>
        <v>25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71">
        <v>16</v>
      </c>
      <c r="C10" s="12">
        <v>12</v>
      </c>
      <c r="D10" s="12">
        <v>10</v>
      </c>
      <c r="E10" s="12"/>
      <c r="F10" s="12">
        <v>8</v>
      </c>
      <c r="G10" s="12">
        <v>11</v>
      </c>
      <c r="H10" s="12">
        <v>11</v>
      </c>
      <c r="I10" s="12">
        <v>8</v>
      </c>
      <c r="J10" s="12">
        <v>9</v>
      </c>
      <c r="K10" s="12">
        <v>9</v>
      </c>
      <c r="L10" s="12">
        <v>8</v>
      </c>
      <c r="M10" s="8"/>
      <c r="N10" s="9"/>
      <c r="O10" s="7">
        <f t="shared" si="0"/>
        <v>86</v>
      </c>
      <c r="P10" s="17" t="s">
        <v>62</v>
      </c>
      <c r="Q10" s="20">
        <f t="shared" si="1"/>
        <v>22</v>
      </c>
      <c r="S10" s="224"/>
      <c r="T10" s="224"/>
      <c r="U10" s="224"/>
      <c r="V10" s="238"/>
    </row>
    <row r="11" spans="1:22" ht="15.75" customHeight="1">
      <c r="A11" s="74">
        <v>6</v>
      </c>
      <c r="B11" s="76">
        <v>22</v>
      </c>
      <c r="C11" s="12">
        <v>15</v>
      </c>
      <c r="D11" s="12"/>
      <c r="E11" s="12">
        <v>6</v>
      </c>
      <c r="F11" s="12">
        <v>8</v>
      </c>
      <c r="G11" s="12">
        <v>10</v>
      </c>
      <c r="H11" s="12">
        <v>12</v>
      </c>
      <c r="I11" s="12">
        <v>9</v>
      </c>
      <c r="J11" s="12">
        <v>9</v>
      </c>
      <c r="K11" s="12">
        <v>6</v>
      </c>
      <c r="L11" s="12">
        <v>7</v>
      </c>
      <c r="M11" s="12"/>
      <c r="N11" s="12"/>
      <c r="O11" s="7">
        <f t="shared" si="0"/>
        <v>82</v>
      </c>
      <c r="P11" s="17" t="s">
        <v>62</v>
      </c>
      <c r="Q11" s="20">
        <f t="shared" si="1"/>
        <v>21</v>
      </c>
      <c r="S11" s="362" t="s">
        <v>132</v>
      </c>
      <c r="T11" s="363"/>
      <c r="U11" s="229" t="s">
        <v>129</v>
      </c>
      <c r="V11" s="230">
        <v>719</v>
      </c>
    </row>
    <row r="12" spans="1:17" ht="15.75" customHeight="1">
      <c r="A12" s="74">
        <v>7</v>
      </c>
      <c r="B12" s="76">
        <v>37</v>
      </c>
      <c r="C12" s="12">
        <v>14</v>
      </c>
      <c r="D12" s="12"/>
      <c r="E12" s="12"/>
      <c r="F12" s="12">
        <v>9</v>
      </c>
      <c r="G12" s="12">
        <v>10</v>
      </c>
      <c r="H12" s="12">
        <v>12</v>
      </c>
      <c r="I12" s="12">
        <v>9</v>
      </c>
      <c r="J12" s="12">
        <v>9</v>
      </c>
      <c r="K12" s="12">
        <v>9</v>
      </c>
      <c r="L12" s="12">
        <v>9</v>
      </c>
      <c r="M12" s="8"/>
      <c r="N12" s="9"/>
      <c r="O12" s="7">
        <f t="shared" si="0"/>
        <v>81</v>
      </c>
      <c r="P12" s="17" t="s">
        <v>61</v>
      </c>
      <c r="Q12" s="20">
        <f t="shared" si="1"/>
        <v>14</v>
      </c>
    </row>
    <row r="13" spans="1:17" ht="15.75" customHeight="1">
      <c r="A13" s="74">
        <v>8</v>
      </c>
      <c r="B13" s="76">
        <v>35</v>
      </c>
      <c r="C13" s="12"/>
      <c r="D13" s="12">
        <v>9</v>
      </c>
      <c r="E13" s="12"/>
      <c r="F13" s="12">
        <v>9</v>
      </c>
      <c r="G13" s="12">
        <v>12</v>
      </c>
      <c r="H13" s="12">
        <v>12</v>
      </c>
      <c r="I13" s="12">
        <v>9</v>
      </c>
      <c r="J13" s="12">
        <v>9</v>
      </c>
      <c r="K13" s="12">
        <v>10</v>
      </c>
      <c r="L13" s="12">
        <v>9</v>
      </c>
      <c r="M13" s="12"/>
      <c r="N13" s="12"/>
      <c r="O13" s="7">
        <f t="shared" si="0"/>
        <v>79</v>
      </c>
      <c r="P13" s="17" t="s">
        <v>64</v>
      </c>
      <c r="Q13" s="20">
        <f t="shared" si="1"/>
        <v>9</v>
      </c>
    </row>
    <row r="14" spans="1:17" ht="15.75" customHeight="1">
      <c r="A14" s="74">
        <v>9</v>
      </c>
      <c r="B14" s="71">
        <v>15</v>
      </c>
      <c r="C14" s="8"/>
      <c r="D14" s="8">
        <v>9</v>
      </c>
      <c r="E14" s="8"/>
      <c r="F14" s="8">
        <v>9</v>
      </c>
      <c r="G14" s="8">
        <v>9</v>
      </c>
      <c r="H14" s="8">
        <v>12</v>
      </c>
      <c r="I14" s="8">
        <v>9</v>
      </c>
      <c r="J14" s="8">
        <v>10</v>
      </c>
      <c r="K14" s="8">
        <v>9</v>
      </c>
      <c r="L14" s="8">
        <v>9</v>
      </c>
      <c r="M14" s="8"/>
      <c r="N14" s="9"/>
      <c r="O14" s="7">
        <f t="shared" si="0"/>
        <v>76</v>
      </c>
      <c r="P14" s="17" t="s">
        <v>64</v>
      </c>
      <c r="Q14" s="20">
        <f aca="true" t="shared" si="2" ref="Q14:Q25">SUM(C14:E14)</f>
        <v>9</v>
      </c>
    </row>
    <row r="15" spans="1:17" ht="15.75" customHeight="1">
      <c r="A15" s="74">
        <v>10</v>
      </c>
      <c r="B15" s="68">
        <v>41</v>
      </c>
      <c r="C15" s="8"/>
      <c r="D15" s="8"/>
      <c r="E15" s="8">
        <v>6</v>
      </c>
      <c r="F15" s="8">
        <v>9</v>
      </c>
      <c r="G15" s="8"/>
      <c r="H15" s="8">
        <v>12</v>
      </c>
      <c r="I15" s="8">
        <v>9</v>
      </c>
      <c r="J15" s="8">
        <v>9</v>
      </c>
      <c r="K15" s="8">
        <v>10</v>
      </c>
      <c r="L15" s="8">
        <v>10</v>
      </c>
      <c r="M15" s="8"/>
      <c r="N15" s="9"/>
      <c r="O15" s="7">
        <f t="shared" si="0"/>
        <v>65</v>
      </c>
      <c r="P15" s="17" t="s">
        <v>64</v>
      </c>
      <c r="Q15" s="20">
        <f t="shared" si="2"/>
        <v>6</v>
      </c>
    </row>
    <row r="16" spans="1:17" ht="15.75" customHeight="1">
      <c r="A16" s="74">
        <v>11</v>
      </c>
      <c r="B16" s="71">
        <v>1</v>
      </c>
      <c r="C16" s="12"/>
      <c r="D16" s="12"/>
      <c r="E16" s="12"/>
      <c r="F16" s="12">
        <v>7</v>
      </c>
      <c r="G16" s="12">
        <v>12</v>
      </c>
      <c r="H16" s="12">
        <v>11</v>
      </c>
      <c r="I16" s="12">
        <v>9</v>
      </c>
      <c r="J16" s="12">
        <v>9</v>
      </c>
      <c r="K16" s="12">
        <v>8</v>
      </c>
      <c r="L16" s="12">
        <v>6</v>
      </c>
      <c r="M16" s="8"/>
      <c r="N16" s="9"/>
      <c r="O16" s="7">
        <f t="shared" si="0"/>
        <v>62</v>
      </c>
      <c r="P16" s="17" t="s">
        <v>62</v>
      </c>
      <c r="Q16" s="20">
        <f t="shared" si="2"/>
        <v>0</v>
      </c>
    </row>
    <row r="17" spans="1:17" ht="15.75" customHeight="1">
      <c r="A17" s="74">
        <v>12</v>
      </c>
      <c r="B17" s="76">
        <v>30</v>
      </c>
      <c r="C17" s="12"/>
      <c r="D17" s="12"/>
      <c r="E17" s="12"/>
      <c r="F17" s="12">
        <v>9</v>
      </c>
      <c r="G17" s="12"/>
      <c r="H17" s="12">
        <v>12</v>
      </c>
      <c r="I17" s="12">
        <v>10</v>
      </c>
      <c r="J17" s="12">
        <v>11</v>
      </c>
      <c r="K17" s="12">
        <v>10</v>
      </c>
      <c r="L17" s="12">
        <v>9</v>
      </c>
      <c r="M17" s="12"/>
      <c r="N17" s="12"/>
      <c r="O17" s="7">
        <f t="shared" si="0"/>
        <v>61</v>
      </c>
      <c r="P17" s="17" t="s">
        <v>64</v>
      </c>
      <c r="Q17" s="20">
        <f t="shared" si="2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3" ref="O18:O21">IF(B18="","",SUM(C18:M18)-(N18))</f>
        <v/>
      </c>
      <c r="P18" s="17"/>
      <c r="Q18" s="20">
        <f t="shared" si="2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"/>
      <c r="N19" s="9"/>
      <c r="O19" s="7" t="str">
        <f t="shared" si="3"/>
        <v/>
      </c>
      <c r="P19" s="32"/>
      <c r="Q19" s="20">
        <f t="shared" si="2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8"/>
      <c r="N20" s="9"/>
      <c r="O20" s="7" t="str">
        <f t="shared" si="3"/>
        <v/>
      </c>
      <c r="P20" s="17"/>
      <c r="Q20" s="20">
        <f t="shared" si="2"/>
        <v>0</v>
      </c>
    </row>
    <row r="21" spans="1:17" ht="15.75" customHeight="1">
      <c r="A21" s="74"/>
      <c r="B21" s="6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"/>
      <c r="N21" s="9"/>
      <c r="O21" s="7" t="str">
        <f t="shared" si="3"/>
        <v/>
      </c>
      <c r="P21" s="32"/>
      <c r="Q21" s="20">
        <f t="shared" si="2"/>
        <v>0</v>
      </c>
    </row>
    <row r="22" spans="1:17" ht="15.75" customHeight="1">
      <c r="A22" s="74"/>
      <c r="B22" s="7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4"/>
      <c r="O22" s="7" t="str">
        <f aca="true" t="shared" si="4" ref="O22:O25">IF(B22="","",SUM(C22:M22)-(N22))</f>
        <v/>
      </c>
      <c r="P22" s="17"/>
      <c r="Q22" s="20">
        <f t="shared" si="2"/>
        <v>0</v>
      </c>
    </row>
    <row r="23" spans="1:17" ht="15.75" customHeight="1">
      <c r="A23" s="74"/>
      <c r="B23" s="7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3"/>
      <c r="O23" s="7" t="str">
        <f t="shared" si="4"/>
        <v/>
      </c>
      <c r="P23" s="17"/>
      <c r="Q23" s="20">
        <f t="shared" si="2"/>
        <v>0</v>
      </c>
    </row>
    <row r="24" spans="1:17" ht="15.75" customHeight="1">
      <c r="A24" s="74"/>
      <c r="B24" s="7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3"/>
      <c r="O24" s="7" t="str">
        <f t="shared" si="4"/>
        <v/>
      </c>
      <c r="P24" s="17"/>
      <c r="Q24" s="20">
        <f t="shared" si="2"/>
        <v>0</v>
      </c>
    </row>
    <row r="25" spans="1:17" ht="15.75" customHeight="1">
      <c r="A25" s="74"/>
      <c r="B25" s="7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3"/>
      <c r="O25" s="7" t="str">
        <f t="shared" si="4"/>
        <v/>
      </c>
      <c r="P25" s="17"/>
      <c r="Q25" s="20">
        <f t="shared" si="2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aca="true" t="shared" si="5" ref="O26:O45">IF(B26="","",SUM(C26:M26)-(N26))</f>
        <v/>
      </c>
      <c r="P26" s="32"/>
      <c r="Q26" s="20">
        <f aca="true" t="shared" si="6" ref="Q26:Q45">SUM(C26:E26)</f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5"/>
        <v/>
      </c>
      <c r="P27" s="32"/>
      <c r="Q27" s="20">
        <f t="shared" si="6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5"/>
        <v/>
      </c>
      <c r="P28" s="32"/>
      <c r="Q28" s="20">
        <f t="shared" si="6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5"/>
        <v/>
      </c>
      <c r="P29" s="17"/>
      <c r="Q29" s="20">
        <f t="shared" si="6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5"/>
        <v/>
      </c>
      <c r="P30" s="17"/>
      <c r="Q30" s="20">
        <f t="shared" si="6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5"/>
        <v/>
      </c>
      <c r="P31" s="17"/>
      <c r="Q31" s="20">
        <f t="shared" si="6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5"/>
        <v/>
      </c>
      <c r="P32" s="32"/>
      <c r="Q32" s="20">
        <f t="shared" si="6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5"/>
        <v/>
      </c>
      <c r="P33" s="32"/>
      <c r="Q33" s="20">
        <f t="shared" si="6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5"/>
        <v/>
      </c>
      <c r="P34" s="32"/>
      <c r="Q34" s="20">
        <f t="shared" si="6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5"/>
        <v/>
      </c>
      <c r="P35" s="32"/>
      <c r="Q35" s="20">
        <f t="shared" si="6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5"/>
        <v/>
      </c>
      <c r="P36" s="32"/>
      <c r="Q36" s="20">
        <f t="shared" si="6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5"/>
        <v/>
      </c>
      <c r="P37" s="32"/>
      <c r="Q37" s="20">
        <f t="shared" si="6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5"/>
        <v/>
      </c>
      <c r="P38" s="32"/>
      <c r="Q38" s="20">
        <f t="shared" si="6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5"/>
        <v/>
      </c>
      <c r="P39" s="32"/>
      <c r="Q39" s="20">
        <f t="shared" si="6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5"/>
        <v/>
      </c>
      <c r="P40" s="32"/>
      <c r="Q40" s="20">
        <f t="shared" si="6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5"/>
        <v/>
      </c>
      <c r="P41" s="32"/>
      <c r="Q41" s="20">
        <f t="shared" si="6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5"/>
        <v/>
      </c>
      <c r="P42" s="32"/>
      <c r="Q42" s="20">
        <f t="shared" si="6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5"/>
        <v/>
      </c>
      <c r="P43" s="32"/>
      <c r="Q43" s="20">
        <f t="shared" si="6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5"/>
        <v/>
      </c>
      <c r="P44" s="32"/>
      <c r="Q44" s="20">
        <f t="shared" si="6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5"/>
        <v/>
      </c>
      <c r="P45" s="32"/>
      <c r="Q45" s="20">
        <f t="shared" si="6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45"/>
  <sheetViews>
    <sheetView workbookViewId="0" topLeftCell="A1">
      <pane ySplit="5" topLeftCell="A23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7.71093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63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190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907</v>
      </c>
      <c r="F4" s="367"/>
      <c r="G4" s="381"/>
      <c r="H4" s="382"/>
      <c r="I4" s="382"/>
      <c r="J4" s="382"/>
      <c r="K4" s="368">
        <v>251</v>
      </c>
      <c r="L4" s="369"/>
      <c r="M4" s="387"/>
      <c r="N4" s="388"/>
      <c r="O4" s="370">
        <f>MAX(C6:C39)</f>
        <v>24</v>
      </c>
      <c r="P4" s="371"/>
      <c r="Q4" s="373"/>
      <c r="R4" s="210">
        <v>144</v>
      </c>
      <c r="S4" s="365"/>
      <c r="T4" s="211">
        <v>871</v>
      </c>
      <c r="U4" s="365"/>
      <c r="V4" s="211">
        <v>420</v>
      </c>
      <c r="W4" s="365"/>
      <c r="X4" s="211">
        <f>SUM(O14:O17)</f>
        <v>413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8">
        <v>28</v>
      </c>
      <c r="C6" s="8">
        <v>21</v>
      </c>
      <c r="D6" s="8">
        <v>12</v>
      </c>
      <c r="E6" s="8">
        <v>6</v>
      </c>
      <c r="F6" s="8">
        <v>9</v>
      </c>
      <c r="G6" s="8">
        <v>11</v>
      </c>
      <c r="H6" s="8">
        <v>15</v>
      </c>
      <c r="I6" s="8">
        <v>10</v>
      </c>
      <c r="J6" s="8">
        <v>10</v>
      </c>
      <c r="K6" s="8">
        <v>10</v>
      </c>
      <c r="L6" s="8">
        <v>11</v>
      </c>
      <c r="M6" s="8">
        <v>3</v>
      </c>
      <c r="N6" s="9"/>
      <c r="O6" s="7">
        <f aca="true" t="shared" si="0" ref="O6:O25">IF(B6="","",SUM(C6:M6)-(N6))</f>
        <v>118</v>
      </c>
      <c r="P6" s="17" t="s">
        <v>64</v>
      </c>
      <c r="Q6" s="20">
        <f aca="true" t="shared" si="1" ref="Q6:Q25">SUM(C6:E6)</f>
        <v>39</v>
      </c>
    </row>
    <row r="7" spans="1:22" ht="15.75" customHeight="1">
      <c r="A7" s="74">
        <v>2</v>
      </c>
      <c r="B7" s="68">
        <v>32</v>
      </c>
      <c r="C7" s="8">
        <v>22</v>
      </c>
      <c r="D7" s="8">
        <v>13</v>
      </c>
      <c r="E7" s="8">
        <v>7</v>
      </c>
      <c r="F7" s="8">
        <v>9</v>
      </c>
      <c r="G7" s="8">
        <v>9</v>
      </c>
      <c r="H7" s="8">
        <v>15</v>
      </c>
      <c r="I7" s="8">
        <v>9</v>
      </c>
      <c r="J7" s="8">
        <v>9</v>
      </c>
      <c r="K7" s="8">
        <v>10</v>
      </c>
      <c r="L7" s="8">
        <v>11</v>
      </c>
      <c r="M7" s="8">
        <v>3</v>
      </c>
      <c r="N7" s="9"/>
      <c r="O7" s="7">
        <f t="shared" si="0"/>
        <v>117</v>
      </c>
      <c r="P7" s="17" t="s">
        <v>64</v>
      </c>
      <c r="Q7" s="20">
        <f t="shared" si="1"/>
        <v>42</v>
      </c>
      <c r="S7" s="362" t="s">
        <v>128</v>
      </c>
      <c r="T7" s="363"/>
      <c r="U7" s="229" t="s">
        <v>129</v>
      </c>
      <c r="V7" s="230">
        <v>468</v>
      </c>
    </row>
    <row r="8" spans="1:22" ht="15.75" customHeight="1">
      <c r="A8" s="74">
        <v>3</v>
      </c>
      <c r="B8" s="68">
        <v>95</v>
      </c>
      <c r="C8" s="8">
        <v>23</v>
      </c>
      <c r="D8" s="8">
        <v>12</v>
      </c>
      <c r="E8" s="8">
        <v>7</v>
      </c>
      <c r="F8" s="8">
        <v>9</v>
      </c>
      <c r="G8" s="8">
        <v>9</v>
      </c>
      <c r="H8" s="8">
        <v>15</v>
      </c>
      <c r="I8" s="8">
        <v>9</v>
      </c>
      <c r="J8" s="8">
        <v>9</v>
      </c>
      <c r="K8" s="8">
        <v>10</v>
      </c>
      <c r="L8" s="8">
        <v>11</v>
      </c>
      <c r="M8" s="8">
        <v>3</v>
      </c>
      <c r="N8" s="9"/>
      <c r="O8" s="7">
        <f t="shared" si="0"/>
        <v>117</v>
      </c>
      <c r="P8" s="17" t="s">
        <v>64</v>
      </c>
      <c r="Q8" s="20">
        <f t="shared" si="1"/>
        <v>42</v>
      </c>
      <c r="S8" s="362" t="s">
        <v>130</v>
      </c>
      <c r="T8" s="363"/>
      <c r="U8" s="229" t="s">
        <v>129</v>
      </c>
      <c r="V8" s="234">
        <v>420</v>
      </c>
    </row>
    <row r="9" spans="1:22" ht="15.75" customHeight="1">
      <c r="A9" s="74">
        <v>4</v>
      </c>
      <c r="B9" s="68">
        <v>89</v>
      </c>
      <c r="C9" s="12">
        <v>20</v>
      </c>
      <c r="D9" s="12">
        <v>12</v>
      </c>
      <c r="E9" s="12">
        <v>7</v>
      </c>
      <c r="F9" s="12">
        <v>9</v>
      </c>
      <c r="G9" s="12">
        <v>9</v>
      </c>
      <c r="H9" s="12">
        <v>15</v>
      </c>
      <c r="I9" s="12">
        <v>9</v>
      </c>
      <c r="J9" s="12">
        <v>10</v>
      </c>
      <c r="K9" s="12">
        <v>10</v>
      </c>
      <c r="L9" s="12">
        <v>11</v>
      </c>
      <c r="M9" s="12">
        <v>3</v>
      </c>
      <c r="N9" s="12"/>
      <c r="O9" s="7">
        <f t="shared" si="0"/>
        <v>115</v>
      </c>
      <c r="P9" s="17" t="s">
        <v>64</v>
      </c>
      <c r="Q9" s="20">
        <f t="shared" si="1"/>
        <v>39</v>
      </c>
      <c r="S9" s="362" t="s">
        <v>131</v>
      </c>
      <c r="T9" s="363"/>
      <c r="U9" s="229" t="s">
        <v>129</v>
      </c>
      <c r="V9" s="234">
        <v>291</v>
      </c>
    </row>
    <row r="10" spans="1:22" ht="15.75" customHeight="1">
      <c r="A10" s="74">
        <v>5</v>
      </c>
      <c r="B10" s="68">
        <v>72</v>
      </c>
      <c r="C10" s="12">
        <v>18</v>
      </c>
      <c r="D10" s="12">
        <v>15</v>
      </c>
      <c r="E10" s="12">
        <v>9</v>
      </c>
      <c r="F10" s="12">
        <v>9</v>
      </c>
      <c r="G10" s="12">
        <v>9</v>
      </c>
      <c r="H10" s="12">
        <v>15</v>
      </c>
      <c r="I10" s="12">
        <v>9</v>
      </c>
      <c r="J10" s="12">
        <v>9</v>
      </c>
      <c r="K10" s="12">
        <v>9</v>
      </c>
      <c r="L10" s="12">
        <v>9</v>
      </c>
      <c r="M10" s="12">
        <v>3</v>
      </c>
      <c r="N10" s="12"/>
      <c r="O10" s="7">
        <f t="shared" si="0"/>
        <v>114</v>
      </c>
      <c r="P10" s="17" t="s">
        <v>149</v>
      </c>
      <c r="Q10" s="20">
        <f t="shared" si="1"/>
        <v>42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49</v>
      </c>
      <c r="C11" s="12">
        <v>21</v>
      </c>
      <c r="D11" s="12">
        <v>10</v>
      </c>
      <c r="E11" s="12">
        <v>6</v>
      </c>
      <c r="F11" s="12">
        <v>9</v>
      </c>
      <c r="G11" s="12">
        <v>9</v>
      </c>
      <c r="H11" s="12">
        <v>13</v>
      </c>
      <c r="I11" s="12">
        <v>9</v>
      </c>
      <c r="J11" s="12">
        <v>9</v>
      </c>
      <c r="K11" s="12">
        <v>10</v>
      </c>
      <c r="L11" s="12">
        <v>10</v>
      </c>
      <c r="M11" s="12">
        <v>3</v>
      </c>
      <c r="N11" s="12"/>
      <c r="O11" s="7">
        <f t="shared" si="0"/>
        <v>109</v>
      </c>
      <c r="P11" s="17" t="s">
        <v>62</v>
      </c>
      <c r="Q11" s="20">
        <f t="shared" si="1"/>
        <v>37</v>
      </c>
      <c r="S11" s="362" t="s">
        <v>132</v>
      </c>
      <c r="T11" s="363"/>
      <c r="U11" s="229" t="s">
        <v>129</v>
      </c>
      <c r="V11" s="230">
        <v>907</v>
      </c>
    </row>
    <row r="12" spans="1:17" ht="15.75" customHeight="1">
      <c r="A12" s="74">
        <v>7</v>
      </c>
      <c r="B12" s="68">
        <v>43</v>
      </c>
      <c r="C12" s="8">
        <v>21</v>
      </c>
      <c r="D12" s="8">
        <v>10</v>
      </c>
      <c r="E12" s="8">
        <v>6</v>
      </c>
      <c r="F12" s="8">
        <v>9</v>
      </c>
      <c r="G12" s="8">
        <v>9</v>
      </c>
      <c r="H12" s="8">
        <v>13</v>
      </c>
      <c r="I12" s="8">
        <v>9</v>
      </c>
      <c r="J12" s="8">
        <v>9</v>
      </c>
      <c r="K12" s="8">
        <v>10</v>
      </c>
      <c r="L12" s="8">
        <v>10</v>
      </c>
      <c r="M12" s="8">
        <v>3</v>
      </c>
      <c r="N12" s="9"/>
      <c r="O12" s="7">
        <f t="shared" si="0"/>
        <v>109</v>
      </c>
      <c r="P12" s="17" t="s">
        <v>62</v>
      </c>
      <c r="Q12" s="20">
        <f t="shared" si="1"/>
        <v>37</v>
      </c>
    </row>
    <row r="13" spans="1:17" ht="15.75" customHeight="1">
      <c r="A13" s="74">
        <v>8</v>
      </c>
      <c r="B13" s="69">
        <v>46</v>
      </c>
      <c r="C13" s="8">
        <v>21</v>
      </c>
      <c r="D13" s="8">
        <v>11</v>
      </c>
      <c r="E13" s="8">
        <v>6</v>
      </c>
      <c r="F13" s="8">
        <v>9</v>
      </c>
      <c r="G13" s="8">
        <v>9</v>
      </c>
      <c r="H13" s="8">
        <v>13</v>
      </c>
      <c r="I13" s="8">
        <v>9</v>
      </c>
      <c r="J13" s="8">
        <v>9</v>
      </c>
      <c r="K13" s="8">
        <v>9</v>
      </c>
      <c r="L13" s="8">
        <v>9</v>
      </c>
      <c r="M13" s="8">
        <v>3</v>
      </c>
      <c r="N13" s="9"/>
      <c r="O13" s="7">
        <f t="shared" si="0"/>
        <v>108</v>
      </c>
      <c r="P13" s="17" t="s">
        <v>62</v>
      </c>
      <c r="Q13" s="20">
        <f t="shared" si="1"/>
        <v>38</v>
      </c>
    </row>
    <row r="14" spans="1:17" ht="15.75" customHeight="1">
      <c r="A14" s="74">
        <v>9</v>
      </c>
      <c r="B14" s="69">
        <v>75</v>
      </c>
      <c r="C14" s="8">
        <v>18</v>
      </c>
      <c r="D14" s="8">
        <v>12</v>
      </c>
      <c r="E14" s="8">
        <v>6</v>
      </c>
      <c r="F14" s="8">
        <v>9</v>
      </c>
      <c r="G14" s="8">
        <v>9</v>
      </c>
      <c r="H14" s="8">
        <v>12</v>
      </c>
      <c r="I14" s="8">
        <v>9</v>
      </c>
      <c r="J14" s="8">
        <v>9</v>
      </c>
      <c r="K14" s="8">
        <v>9</v>
      </c>
      <c r="L14" s="8">
        <v>9</v>
      </c>
      <c r="M14" s="8">
        <v>3</v>
      </c>
      <c r="N14" s="9"/>
      <c r="O14" s="7">
        <f t="shared" si="0"/>
        <v>105</v>
      </c>
      <c r="P14" s="17" t="s">
        <v>148</v>
      </c>
      <c r="Q14" s="20">
        <f t="shared" si="1"/>
        <v>36</v>
      </c>
    </row>
    <row r="15" spans="1:17" ht="15.75" customHeight="1">
      <c r="A15" s="74">
        <v>10</v>
      </c>
      <c r="B15" s="68">
        <v>71</v>
      </c>
      <c r="C15" s="12">
        <v>18</v>
      </c>
      <c r="D15" s="12">
        <v>12</v>
      </c>
      <c r="E15" s="12">
        <v>6</v>
      </c>
      <c r="F15" s="12">
        <v>9</v>
      </c>
      <c r="G15" s="12">
        <v>9</v>
      </c>
      <c r="H15" s="12">
        <v>12</v>
      </c>
      <c r="I15" s="12">
        <v>9</v>
      </c>
      <c r="J15" s="12">
        <v>9</v>
      </c>
      <c r="K15" s="12">
        <v>9</v>
      </c>
      <c r="L15" s="12">
        <v>9</v>
      </c>
      <c r="M15" s="12">
        <v>3</v>
      </c>
      <c r="N15" s="12"/>
      <c r="O15" s="7">
        <f t="shared" si="0"/>
        <v>105</v>
      </c>
      <c r="P15" s="17" t="s">
        <v>148</v>
      </c>
      <c r="Q15" s="20">
        <f t="shared" si="1"/>
        <v>36</v>
      </c>
    </row>
    <row r="16" spans="1:17" ht="15.75" customHeight="1">
      <c r="A16" s="74">
        <v>11</v>
      </c>
      <c r="B16" s="68">
        <v>82</v>
      </c>
      <c r="C16" s="12">
        <v>24</v>
      </c>
      <c r="D16" s="12">
        <v>14</v>
      </c>
      <c r="E16" s="12">
        <v>6</v>
      </c>
      <c r="F16" s="12">
        <v>9</v>
      </c>
      <c r="G16" s="12"/>
      <c r="H16" s="12">
        <v>13</v>
      </c>
      <c r="I16" s="12">
        <v>9</v>
      </c>
      <c r="J16" s="12">
        <v>9</v>
      </c>
      <c r="K16" s="12">
        <v>9</v>
      </c>
      <c r="L16" s="12">
        <v>10</v>
      </c>
      <c r="M16" s="12"/>
      <c r="N16" s="33"/>
      <c r="O16" s="7">
        <f t="shared" si="0"/>
        <v>103</v>
      </c>
      <c r="P16" s="17" t="s">
        <v>61</v>
      </c>
      <c r="Q16" s="20">
        <f t="shared" si="1"/>
        <v>44</v>
      </c>
    </row>
    <row r="17" spans="1:17" ht="15.75" customHeight="1">
      <c r="A17" s="74">
        <v>12</v>
      </c>
      <c r="B17" s="69">
        <v>53</v>
      </c>
      <c r="C17" s="8">
        <v>22</v>
      </c>
      <c r="D17" s="8">
        <v>14</v>
      </c>
      <c r="E17" s="8">
        <v>6</v>
      </c>
      <c r="F17" s="8">
        <v>9</v>
      </c>
      <c r="G17" s="8"/>
      <c r="H17" s="8">
        <v>13</v>
      </c>
      <c r="I17" s="8">
        <v>9</v>
      </c>
      <c r="J17" s="8">
        <v>9</v>
      </c>
      <c r="K17" s="8">
        <v>9</v>
      </c>
      <c r="L17" s="8">
        <v>9</v>
      </c>
      <c r="M17" s="8"/>
      <c r="N17" s="9"/>
      <c r="O17" s="7">
        <f t="shared" si="0"/>
        <v>100</v>
      </c>
      <c r="P17" s="17" t="s">
        <v>61</v>
      </c>
      <c r="Q17" s="20">
        <f t="shared" si="1"/>
        <v>42</v>
      </c>
    </row>
    <row r="18" spans="1:17" ht="15.75" customHeight="1">
      <c r="A18" s="74">
        <v>13</v>
      </c>
      <c r="B18" s="69" t="s">
        <v>192</v>
      </c>
      <c r="C18" s="8">
        <v>18</v>
      </c>
      <c r="D18" s="8">
        <v>12</v>
      </c>
      <c r="E18" s="8">
        <v>6</v>
      </c>
      <c r="F18" s="8">
        <v>9</v>
      </c>
      <c r="G18" s="8"/>
      <c r="H18" s="8">
        <v>15</v>
      </c>
      <c r="I18" s="8">
        <v>9</v>
      </c>
      <c r="J18" s="8">
        <v>9</v>
      </c>
      <c r="K18" s="8">
        <v>9</v>
      </c>
      <c r="L18" s="8">
        <v>12</v>
      </c>
      <c r="M18" s="8"/>
      <c r="N18" s="9"/>
      <c r="O18" s="7">
        <f t="shared" si="0"/>
        <v>99</v>
      </c>
      <c r="P18" s="17" t="s">
        <v>59</v>
      </c>
      <c r="Q18" s="20">
        <f t="shared" si="1"/>
        <v>36</v>
      </c>
    </row>
    <row r="19" spans="1:17" ht="15.75" customHeight="1">
      <c r="A19" s="74">
        <v>14</v>
      </c>
      <c r="B19" s="68" t="s">
        <v>66</v>
      </c>
      <c r="C19" s="12">
        <v>18</v>
      </c>
      <c r="D19" s="12">
        <v>12</v>
      </c>
      <c r="E19" s="12">
        <v>6</v>
      </c>
      <c r="F19" s="12">
        <v>9</v>
      </c>
      <c r="G19" s="12"/>
      <c r="H19" s="12">
        <v>15</v>
      </c>
      <c r="I19" s="12">
        <v>9</v>
      </c>
      <c r="J19" s="12">
        <v>9</v>
      </c>
      <c r="K19" s="12">
        <v>9</v>
      </c>
      <c r="L19" s="12">
        <v>12</v>
      </c>
      <c r="M19" s="12"/>
      <c r="N19" s="12"/>
      <c r="O19" s="7">
        <f t="shared" si="0"/>
        <v>99</v>
      </c>
      <c r="P19" s="17" t="s">
        <v>59</v>
      </c>
      <c r="Q19" s="20">
        <f t="shared" si="1"/>
        <v>36</v>
      </c>
    </row>
    <row r="20" spans="1:17" ht="15.75" customHeight="1">
      <c r="A20" s="74">
        <v>15</v>
      </c>
      <c r="B20" s="68">
        <v>78</v>
      </c>
      <c r="C20" s="12">
        <v>15</v>
      </c>
      <c r="D20" s="12">
        <v>12</v>
      </c>
      <c r="E20" s="12">
        <v>9</v>
      </c>
      <c r="F20" s="12">
        <v>9</v>
      </c>
      <c r="G20" s="12"/>
      <c r="H20" s="12">
        <v>15</v>
      </c>
      <c r="I20" s="12">
        <v>9</v>
      </c>
      <c r="J20" s="12">
        <v>9</v>
      </c>
      <c r="K20" s="12">
        <v>9</v>
      </c>
      <c r="L20" s="12">
        <v>9</v>
      </c>
      <c r="M20" s="12"/>
      <c r="N20" s="12"/>
      <c r="O20" s="7">
        <f t="shared" si="0"/>
        <v>96</v>
      </c>
      <c r="P20" s="17" t="s">
        <v>149</v>
      </c>
      <c r="Q20" s="20">
        <f t="shared" si="1"/>
        <v>36</v>
      </c>
    </row>
    <row r="21" spans="1:17" ht="15.75" customHeight="1">
      <c r="A21" s="74">
        <v>16</v>
      </c>
      <c r="B21" s="68">
        <v>80</v>
      </c>
      <c r="C21" s="12">
        <v>22</v>
      </c>
      <c r="D21" s="12">
        <v>14</v>
      </c>
      <c r="E21" s="12"/>
      <c r="F21" s="12">
        <v>9</v>
      </c>
      <c r="G21" s="12"/>
      <c r="H21" s="12">
        <v>13</v>
      </c>
      <c r="I21" s="12">
        <v>9</v>
      </c>
      <c r="J21" s="12">
        <v>9</v>
      </c>
      <c r="K21" s="12">
        <v>9</v>
      </c>
      <c r="L21" s="12">
        <v>10</v>
      </c>
      <c r="M21" s="12"/>
      <c r="N21" s="12"/>
      <c r="O21" s="7">
        <f t="shared" si="0"/>
        <v>95</v>
      </c>
      <c r="P21" s="17" t="s">
        <v>61</v>
      </c>
      <c r="Q21" s="20">
        <f t="shared" si="1"/>
        <v>36</v>
      </c>
    </row>
    <row r="22" spans="1:17" ht="15.75" customHeight="1">
      <c r="A22" s="74">
        <v>17</v>
      </c>
      <c r="B22" s="68">
        <v>94</v>
      </c>
      <c r="C22" s="12">
        <v>21</v>
      </c>
      <c r="D22" s="12">
        <v>14</v>
      </c>
      <c r="E22" s="12"/>
      <c r="F22" s="12">
        <v>9</v>
      </c>
      <c r="G22" s="12"/>
      <c r="H22" s="12">
        <v>13</v>
      </c>
      <c r="I22" s="12">
        <v>9</v>
      </c>
      <c r="J22" s="12">
        <v>9</v>
      </c>
      <c r="K22" s="12">
        <v>9</v>
      </c>
      <c r="L22" s="12">
        <v>10</v>
      </c>
      <c r="M22" s="12"/>
      <c r="N22" s="12"/>
      <c r="O22" s="7">
        <f t="shared" si="0"/>
        <v>94</v>
      </c>
      <c r="P22" s="17" t="s">
        <v>61</v>
      </c>
      <c r="Q22" s="20">
        <f t="shared" si="1"/>
        <v>35</v>
      </c>
    </row>
    <row r="23" spans="1:17" ht="15.75" customHeight="1">
      <c r="A23" s="74">
        <v>18</v>
      </c>
      <c r="B23" s="68" t="s">
        <v>193</v>
      </c>
      <c r="C23" s="8">
        <v>15</v>
      </c>
      <c r="D23" s="8">
        <v>12</v>
      </c>
      <c r="E23" s="8">
        <v>6</v>
      </c>
      <c r="F23" s="8">
        <v>9</v>
      </c>
      <c r="G23" s="8"/>
      <c r="H23" s="8">
        <v>12</v>
      </c>
      <c r="I23" s="8">
        <v>9</v>
      </c>
      <c r="J23" s="8">
        <v>12</v>
      </c>
      <c r="K23" s="8">
        <v>9</v>
      </c>
      <c r="L23" s="8">
        <v>9</v>
      </c>
      <c r="M23" s="8"/>
      <c r="N23" s="9"/>
      <c r="O23" s="7">
        <f t="shared" si="0"/>
        <v>93</v>
      </c>
      <c r="P23" s="17" t="s">
        <v>59</v>
      </c>
      <c r="Q23" s="20">
        <f t="shared" si="1"/>
        <v>33</v>
      </c>
    </row>
    <row r="24" spans="1:17" ht="15.75" customHeight="1">
      <c r="A24" s="74">
        <v>19</v>
      </c>
      <c r="B24" s="68">
        <v>25</v>
      </c>
      <c r="C24" s="12">
        <v>18</v>
      </c>
      <c r="D24" s="12">
        <v>10</v>
      </c>
      <c r="E24" s="12"/>
      <c r="F24" s="12">
        <v>9</v>
      </c>
      <c r="G24" s="12"/>
      <c r="H24" s="12">
        <v>13</v>
      </c>
      <c r="I24" s="12">
        <v>6</v>
      </c>
      <c r="J24" s="12">
        <v>6</v>
      </c>
      <c r="K24" s="12">
        <v>6</v>
      </c>
      <c r="L24" s="12">
        <v>9</v>
      </c>
      <c r="M24" s="12"/>
      <c r="N24" s="12"/>
      <c r="O24" s="7">
        <f t="shared" si="0"/>
        <v>77</v>
      </c>
      <c r="P24" s="17" t="s">
        <v>62</v>
      </c>
      <c r="Q24" s="20">
        <f t="shared" si="1"/>
        <v>28</v>
      </c>
    </row>
    <row r="25" spans="1:17" ht="15.75" customHeight="1">
      <c r="A25" s="74">
        <v>20</v>
      </c>
      <c r="B25" s="68" t="s">
        <v>191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">
        <f t="shared" si="0"/>
        <v>0</v>
      </c>
      <c r="P25" s="17" t="s">
        <v>59</v>
      </c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aca="true" t="shared" si="2" ref="O26:O45">IF(B26="","",SUM(C26:M26)-(N26))</f>
        <v/>
      </c>
      <c r="P26" s="32"/>
      <c r="Q26" s="20">
        <f aca="true" t="shared" si="3" ref="Q26:Q39">SUM(C26:E26)</f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3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3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32"/>
      <c r="Q29" s="20">
        <f t="shared" si="3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2"/>
      <c r="Q30" s="20">
        <f t="shared" si="3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2"/>
      <c r="Q31" s="20">
        <f t="shared" si="3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2"/>
        <v/>
      </c>
      <c r="P32" s="32"/>
      <c r="Q32" s="20">
        <f t="shared" si="3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3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3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3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3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2"/>
        <v/>
      </c>
      <c r="P37" s="32"/>
      <c r="Q37" s="20">
        <f t="shared" si="3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3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2"/>
        <v/>
      </c>
      <c r="P39" s="32"/>
      <c r="Q39" s="20">
        <f t="shared" si="3"/>
        <v>0</v>
      </c>
    </row>
    <row r="40" spans="1:15" ht="15.75" customHeight="1">
      <c r="A40" s="10"/>
      <c r="O40" s="7" t="str">
        <f t="shared" si="2"/>
        <v/>
      </c>
    </row>
    <row r="41" spans="1:15" ht="15.75" customHeight="1">
      <c r="A41" s="10"/>
      <c r="O41" s="7" t="str">
        <f t="shared" si="2"/>
        <v/>
      </c>
    </row>
    <row r="42" spans="1:15" ht="15.75" customHeight="1">
      <c r="A42" s="10"/>
      <c r="O42" s="7" t="str">
        <f t="shared" si="2"/>
        <v/>
      </c>
    </row>
    <row r="43" spans="1:15" ht="15.75" customHeight="1">
      <c r="A43" s="10"/>
      <c r="O43" s="7" t="str">
        <f t="shared" si="2"/>
        <v/>
      </c>
    </row>
    <row r="44" spans="1:15" ht="15.75" customHeight="1">
      <c r="A44" s="10"/>
      <c r="O44" s="7" t="str">
        <f t="shared" si="2"/>
        <v/>
      </c>
    </row>
    <row r="45" spans="1:15" ht="15.75" customHeight="1">
      <c r="A45" s="10"/>
      <c r="O45" s="7" t="str">
        <f t="shared" si="2"/>
        <v/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perSize="9" scale="95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45"/>
  <sheetViews>
    <sheetView workbookViewId="0" topLeftCell="A1">
      <pane ySplit="5" topLeftCell="A14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9.7109375" style="1" customWidth="1"/>
    <col min="18" max="18" width="9.140625" style="1" customWidth="1"/>
    <col min="19" max="19" width="8.57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185</v>
      </c>
      <c r="E1" s="393"/>
      <c r="F1" s="393"/>
      <c r="G1" s="393"/>
      <c r="H1" s="393"/>
      <c r="I1" s="394"/>
      <c r="J1" s="394"/>
      <c r="K1" s="395"/>
      <c r="R1" s="80"/>
      <c r="S1" s="81"/>
      <c r="T1" s="75"/>
      <c r="U1" s="10"/>
      <c r="V1" s="82"/>
      <c r="W1" s="84"/>
      <c r="X1" s="10"/>
      <c r="Y1" s="10"/>
      <c r="Z1" s="18"/>
    </row>
    <row r="2" spans="2:26" ht="15.75" customHeight="1">
      <c r="B2" s="396"/>
      <c r="C2" s="397"/>
      <c r="D2" s="393" t="s">
        <v>186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82"/>
      <c r="S2" s="83"/>
      <c r="T2" s="79"/>
      <c r="U2" s="59"/>
      <c r="V2" s="82"/>
      <c r="W2" s="84"/>
      <c r="X2" s="10"/>
      <c r="Y2" s="10"/>
      <c r="Z2" s="18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839</v>
      </c>
      <c r="F4" s="367"/>
      <c r="G4" s="381"/>
      <c r="H4" s="382"/>
      <c r="I4" s="382"/>
      <c r="J4" s="382"/>
      <c r="K4" s="368">
        <v>212</v>
      </c>
      <c r="L4" s="369"/>
      <c r="M4" s="387"/>
      <c r="N4" s="388"/>
      <c r="O4" s="370">
        <f>MAX(C6:C39)</f>
        <v>21</v>
      </c>
      <c r="P4" s="371"/>
      <c r="Q4" s="373"/>
      <c r="R4" s="210">
        <v>154</v>
      </c>
      <c r="S4" s="365"/>
      <c r="T4" s="211">
        <v>839</v>
      </c>
      <c r="U4" s="365"/>
      <c r="V4" s="211" t="s">
        <v>182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71">
        <v>38</v>
      </c>
      <c r="C6" s="12">
        <v>17</v>
      </c>
      <c r="D6" s="12">
        <v>9</v>
      </c>
      <c r="E6" s="12">
        <v>6</v>
      </c>
      <c r="F6" s="12">
        <v>9</v>
      </c>
      <c r="G6" s="12">
        <v>12</v>
      </c>
      <c r="H6" s="12">
        <v>13</v>
      </c>
      <c r="I6" s="12">
        <v>7</v>
      </c>
      <c r="J6" s="12">
        <v>8</v>
      </c>
      <c r="K6" s="12">
        <v>8</v>
      </c>
      <c r="L6" s="12">
        <v>9</v>
      </c>
      <c r="M6" s="8">
        <v>3</v>
      </c>
      <c r="N6" s="9"/>
      <c r="O6" s="7">
        <f>IF(B6="","",SUM(C6:M6)-(N6))</f>
        <v>101</v>
      </c>
      <c r="P6" s="17" t="s">
        <v>62</v>
      </c>
      <c r="Q6" s="20">
        <f>SUM(C6:E6)</f>
        <v>32</v>
      </c>
    </row>
    <row r="7" spans="1:22" ht="15.75" customHeight="1">
      <c r="A7" s="74">
        <v>2</v>
      </c>
      <c r="B7" s="76">
        <v>27</v>
      </c>
      <c r="C7" s="12">
        <v>18</v>
      </c>
      <c r="D7" s="12">
        <v>9</v>
      </c>
      <c r="E7" s="12">
        <v>6</v>
      </c>
      <c r="F7" s="12">
        <v>9</v>
      </c>
      <c r="G7" s="12">
        <v>11</v>
      </c>
      <c r="H7" s="12">
        <v>14</v>
      </c>
      <c r="I7" s="12">
        <v>9</v>
      </c>
      <c r="J7" s="12">
        <v>8</v>
      </c>
      <c r="K7" s="12">
        <v>9</v>
      </c>
      <c r="L7" s="12">
        <v>8</v>
      </c>
      <c r="M7" s="12">
        <v>3</v>
      </c>
      <c r="N7" s="12"/>
      <c r="O7" s="7">
        <f>IF(B7="","",SUM(C7:M7)-(N7))</f>
        <v>104</v>
      </c>
      <c r="P7" s="17" t="s">
        <v>62</v>
      </c>
      <c r="Q7" s="20">
        <f>SUM(C7:E7)</f>
        <v>33</v>
      </c>
      <c r="S7" s="362" t="s">
        <v>128</v>
      </c>
      <c r="T7" s="363"/>
      <c r="U7" s="229" t="s">
        <v>129</v>
      </c>
      <c r="V7" s="230">
        <v>446</v>
      </c>
    </row>
    <row r="8" spans="1:22" ht="15.75" customHeight="1">
      <c r="A8" s="74">
        <v>3</v>
      </c>
      <c r="B8" s="76">
        <v>22</v>
      </c>
      <c r="C8" s="12">
        <v>16</v>
      </c>
      <c r="D8" s="12">
        <v>10</v>
      </c>
      <c r="E8" s="12">
        <v>6</v>
      </c>
      <c r="F8" s="12">
        <v>9</v>
      </c>
      <c r="G8" s="12">
        <v>10</v>
      </c>
      <c r="H8" s="12">
        <v>13</v>
      </c>
      <c r="I8" s="12">
        <v>8</v>
      </c>
      <c r="J8" s="12">
        <v>9</v>
      </c>
      <c r="K8" s="12">
        <v>8</v>
      </c>
      <c r="L8" s="12">
        <v>8</v>
      </c>
      <c r="M8" s="12">
        <v>3</v>
      </c>
      <c r="N8" s="12"/>
      <c r="O8" s="7">
        <f>IF(B8="","",SUM(C8:M8)-(N8))</f>
        <v>100</v>
      </c>
      <c r="P8" s="17" t="s">
        <v>62</v>
      </c>
      <c r="Q8" s="20">
        <f>SUM(C8:E8)</f>
        <v>32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76">
        <v>35</v>
      </c>
      <c r="C9" s="12">
        <v>18</v>
      </c>
      <c r="D9" s="12">
        <v>10</v>
      </c>
      <c r="E9" s="12">
        <v>6</v>
      </c>
      <c r="F9" s="12">
        <v>9</v>
      </c>
      <c r="G9" s="12"/>
      <c r="H9" s="12">
        <v>13</v>
      </c>
      <c r="I9" s="12">
        <v>7</v>
      </c>
      <c r="J9" s="12">
        <v>8</v>
      </c>
      <c r="K9" s="12">
        <v>9</v>
      </c>
      <c r="L9" s="12">
        <v>9</v>
      </c>
      <c r="M9" s="8"/>
      <c r="N9" s="9"/>
      <c r="O9" s="7">
        <f>IF(B9="","",SUM(C9:M9)-(N9))</f>
        <v>89</v>
      </c>
      <c r="P9" s="17" t="s">
        <v>62</v>
      </c>
      <c r="Q9" s="20">
        <f>SUM(C9:E9)</f>
        <v>34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71">
        <v>3</v>
      </c>
      <c r="C10" s="12">
        <v>21</v>
      </c>
      <c r="D10" s="12">
        <v>9</v>
      </c>
      <c r="E10" s="12">
        <v>6</v>
      </c>
      <c r="F10" s="12">
        <v>9</v>
      </c>
      <c r="G10" s="12">
        <v>12</v>
      </c>
      <c r="H10" s="12">
        <v>14</v>
      </c>
      <c r="I10" s="12">
        <v>9</v>
      </c>
      <c r="J10" s="12">
        <v>10</v>
      </c>
      <c r="K10" s="12">
        <v>9</v>
      </c>
      <c r="L10" s="12">
        <v>9</v>
      </c>
      <c r="M10" s="8">
        <v>3</v>
      </c>
      <c r="N10" s="9"/>
      <c r="O10" s="7">
        <f aca="true" t="shared" si="0" ref="O10:O13">IF(B10="","",SUM(C10:M10)-(N10))</f>
        <v>111</v>
      </c>
      <c r="P10" s="17" t="s">
        <v>61</v>
      </c>
      <c r="Q10" s="20">
        <f aca="true" t="shared" si="1" ref="Q10:Q45">SUM(C10:E10)</f>
        <v>36</v>
      </c>
      <c r="S10" s="224"/>
      <c r="T10" s="224"/>
      <c r="U10" s="224"/>
      <c r="V10" s="238"/>
    </row>
    <row r="11" spans="1:22" ht="15.75" customHeight="1">
      <c r="A11" s="74">
        <v>6</v>
      </c>
      <c r="B11" s="76">
        <v>11</v>
      </c>
      <c r="C11" s="8">
        <v>21</v>
      </c>
      <c r="D11" s="8">
        <v>9</v>
      </c>
      <c r="E11" s="8">
        <v>6</v>
      </c>
      <c r="F11" s="8">
        <v>9</v>
      </c>
      <c r="G11" s="8">
        <v>12</v>
      </c>
      <c r="H11" s="8">
        <v>14</v>
      </c>
      <c r="I11" s="8">
        <v>9</v>
      </c>
      <c r="J11" s="8">
        <v>9</v>
      </c>
      <c r="K11" s="8">
        <v>10</v>
      </c>
      <c r="L11" s="8">
        <v>9</v>
      </c>
      <c r="M11" s="8">
        <v>3</v>
      </c>
      <c r="N11" s="9"/>
      <c r="O11" s="7">
        <f t="shared" si="0"/>
        <v>111</v>
      </c>
      <c r="P11" s="17" t="s">
        <v>61</v>
      </c>
      <c r="Q11" s="20">
        <f t="shared" si="1"/>
        <v>36</v>
      </c>
      <c r="S11" s="362" t="s">
        <v>132</v>
      </c>
      <c r="T11" s="363"/>
      <c r="U11" s="229" t="s">
        <v>129</v>
      </c>
      <c r="V11" s="230">
        <v>839</v>
      </c>
    </row>
    <row r="12" spans="1:17" ht="15.75" customHeight="1">
      <c r="A12" s="74">
        <v>7</v>
      </c>
      <c r="B12" s="77">
        <v>31</v>
      </c>
      <c r="C12" s="12">
        <v>21</v>
      </c>
      <c r="D12" s="12">
        <v>10</v>
      </c>
      <c r="E12" s="12">
        <v>6</v>
      </c>
      <c r="F12" s="12">
        <v>9</v>
      </c>
      <c r="G12" s="12">
        <v>12</v>
      </c>
      <c r="H12" s="12">
        <v>14</v>
      </c>
      <c r="I12" s="12">
        <v>9</v>
      </c>
      <c r="J12" s="12">
        <v>9</v>
      </c>
      <c r="K12" s="12">
        <v>9</v>
      </c>
      <c r="L12" s="12">
        <v>10</v>
      </c>
      <c r="M12" s="8">
        <v>3</v>
      </c>
      <c r="N12" s="9"/>
      <c r="O12" s="7">
        <f t="shared" si="0"/>
        <v>112</v>
      </c>
      <c r="P12" s="17" t="s">
        <v>61</v>
      </c>
      <c r="Q12" s="20">
        <f t="shared" si="1"/>
        <v>37</v>
      </c>
    </row>
    <row r="13" spans="1:17" ht="15.75" customHeight="1">
      <c r="A13" s="74">
        <v>8</v>
      </c>
      <c r="B13" s="76">
        <v>17</v>
      </c>
      <c r="C13" s="12">
        <v>20</v>
      </c>
      <c r="D13" s="12">
        <v>10</v>
      </c>
      <c r="E13" s="12">
        <v>6</v>
      </c>
      <c r="F13" s="12">
        <v>9</v>
      </c>
      <c r="G13" s="12">
        <v>12</v>
      </c>
      <c r="H13" s="12">
        <v>14</v>
      </c>
      <c r="I13" s="12">
        <v>10</v>
      </c>
      <c r="J13" s="12">
        <v>9</v>
      </c>
      <c r="K13" s="12">
        <v>9</v>
      </c>
      <c r="L13" s="12">
        <v>9</v>
      </c>
      <c r="M13" s="12">
        <v>3</v>
      </c>
      <c r="N13" s="12"/>
      <c r="O13" s="7">
        <f t="shared" si="0"/>
        <v>111</v>
      </c>
      <c r="P13" s="17" t="s">
        <v>61</v>
      </c>
      <c r="Q13" s="20">
        <f t="shared" si="1"/>
        <v>36</v>
      </c>
    </row>
    <row r="14" spans="1:17" ht="15.75" customHeight="1">
      <c r="A14" s="74">
        <v>9</v>
      </c>
      <c r="B14" s="7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" t="str">
        <f aca="true" t="shared" si="2" ref="O14:O17">IF(B14="","",SUM(C14:M14)-(N14))</f>
        <v/>
      </c>
      <c r="P14" s="17"/>
      <c r="Q14" s="20">
        <f t="shared" si="1"/>
        <v>0</v>
      </c>
    </row>
    <row r="15" spans="1:17" ht="15.75" customHeight="1">
      <c r="A15" s="74">
        <v>10</v>
      </c>
      <c r="B15" s="7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2"/>
      <c r="Q15" s="20">
        <f t="shared" si="1"/>
        <v>0</v>
      </c>
    </row>
    <row r="16" spans="1:17" ht="15.75" customHeight="1">
      <c r="A16" s="74">
        <v>11</v>
      </c>
      <c r="B16" s="7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" t="str">
        <f t="shared" si="2"/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2"/>
        <v/>
      </c>
      <c r="P17" s="32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3" ref="O18:O45">IF(B18="","",SUM(C18:M18)-(N18))</f>
        <v/>
      </c>
      <c r="P18" s="17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"/>
      <c r="N19" s="9"/>
      <c r="O19" s="7" t="str">
        <f t="shared" si="3"/>
        <v/>
      </c>
      <c r="P19" s="32"/>
      <c r="Q19" s="20">
        <f t="shared" si="1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8"/>
      <c r="N20" s="9"/>
      <c r="O20" s="7" t="str">
        <f t="shared" si="3"/>
        <v/>
      </c>
      <c r="P20" s="17"/>
      <c r="Q20" s="20">
        <f t="shared" si="1"/>
        <v>0</v>
      </c>
    </row>
    <row r="21" spans="1:17" ht="15.75" customHeight="1">
      <c r="A21" s="74"/>
      <c r="B21" s="6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"/>
      <c r="N21" s="9"/>
      <c r="O21" s="7" t="str">
        <f t="shared" si="3"/>
        <v/>
      </c>
      <c r="P21" s="32"/>
      <c r="Q21" s="20">
        <f t="shared" si="1"/>
        <v>0</v>
      </c>
    </row>
    <row r="22" spans="1:17" ht="15.75" customHeight="1">
      <c r="A22" s="74"/>
      <c r="B22" s="7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4"/>
      <c r="O22" s="7" t="str">
        <f t="shared" si="3"/>
        <v/>
      </c>
      <c r="P22" s="17"/>
      <c r="Q22" s="20">
        <f t="shared" si="1"/>
        <v>0</v>
      </c>
    </row>
    <row r="23" spans="1:17" ht="15.75" customHeight="1">
      <c r="A23" s="74"/>
      <c r="B23" s="7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3"/>
      <c r="O23" s="7" t="str">
        <f t="shared" si="3"/>
        <v/>
      </c>
      <c r="P23" s="17"/>
      <c r="Q23" s="20">
        <f t="shared" si="1"/>
        <v>0</v>
      </c>
    </row>
    <row r="24" spans="1:17" ht="15.75" customHeight="1">
      <c r="A24" s="74"/>
      <c r="B24" s="7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3"/>
      <c r="O24" s="7" t="str">
        <f t="shared" si="3"/>
        <v/>
      </c>
      <c r="P24" s="17"/>
      <c r="Q24" s="20">
        <f t="shared" si="1"/>
        <v>0</v>
      </c>
    </row>
    <row r="25" spans="1:17" ht="15.75" customHeight="1">
      <c r="A25" s="74"/>
      <c r="B25" s="7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3"/>
      <c r="O25" s="7" t="str">
        <f t="shared" si="3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3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3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3"/>
        <v/>
      </c>
      <c r="P29" s="17"/>
      <c r="Q29" s="20">
        <f t="shared" si="1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3"/>
        <v/>
      </c>
      <c r="P30" s="17"/>
      <c r="Q30" s="20">
        <f t="shared" si="1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17"/>
      <c r="Q31" s="20">
        <f t="shared" si="1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3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3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1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1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3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1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3"/>
        <v/>
      </c>
      <c r="P39" s="32"/>
      <c r="Q39" s="20">
        <f t="shared" si="1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3"/>
        <v/>
      </c>
      <c r="P40" s="32"/>
      <c r="Q40" s="20">
        <f t="shared" si="1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3"/>
        <v/>
      </c>
      <c r="P41" s="32"/>
      <c r="Q41" s="20">
        <f t="shared" si="1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3"/>
        <v/>
      </c>
      <c r="P42" s="32"/>
      <c r="Q42" s="20">
        <f t="shared" si="1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3"/>
        <v/>
      </c>
      <c r="P43" s="32"/>
      <c r="Q43" s="20">
        <f t="shared" si="1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3"/>
        <v/>
      </c>
      <c r="P44" s="32"/>
      <c r="Q44" s="20">
        <f t="shared" si="1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3"/>
        <v/>
      </c>
      <c r="P45" s="32"/>
      <c r="Q45" s="20">
        <f t="shared" si="1"/>
        <v>0</v>
      </c>
    </row>
  </sheetData>
  <mergeCells count="22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E4:F4"/>
    <mergeCell ref="K4:L4"/>
    <mergeCell ref="O4:P4"/>
    <mergeCell ref="Q3:Q4"/>
    <mergeCell ref="S3:S4"/>
    <mergeCell ref="U3:U4"/>
    <mergeCell ref="W3:W4"/>
    <mergeCell ref="B1:C1"/>
    <mergeCell ref="D1:K1"/>
    <mergeCell ref="B2:C2"/>
    <mergeCell ref="D2:F2"/>
    <mergeCell ref="G2:I2"/>
    <mergeCell ref="J2:K2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45"/>
  <sheetViews>
    <sheetView workbookViewId="0" topLeftCell="A1">
      <pane ySplit="5" topLeftCell="A22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7.7109375" style="1" customWidth="1"/>
    <col min="19" max="19" width="8.00390625" style="1" customWidth="1"/>
    <col min="20" max="20" width="9.28125" style="1" customWidth="1"/>
    <col min="21" max="21" width="9.140625" style="1" customWidth="1"/>
    <col min="22" max="22" width="5.8515625" style="1" customWidth="1"/>
    <col min="23" max="16384" width="9.140625" style="1" customWidth="1"/>
  </cols>
  <sheetData>
    <row r="1" spans="2:23" ht="15.75" customHeight="1">
      <c r="B1" s="391" t="s">
        <v>34</v>
      </c>
      <c r="C1" s="392"/>
      <c r="D1" s="393" t="s">
        <v>137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123</v>
      </c>
      <c r="E2" s="393"/>
      <c r="F2" s="398"/>
      <c r="G2" s="399" t="s">
        <v>46</v>
      </c>
      <c r="H2" s="400"/>
      <c r="I2" s="400"/>
      <c r="J2" s="401" t="s">
        <v>51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320</v>
      </c>
      <c r="F4" s="367"/>
      <c r="G4" s="381"/>
      <c r="H4" s="382"/>
      <c r="I4" s="382"/>
      <c r="J4" s="382"/>
      <c r="K4" s="368">
        <v>55</v>
      </c>
      <c r="L4" s="369"/>
      <c r="M4" s="387"/>
      <c r="N4" s="388"/>
      <c r="O4" s="370">
        <f>MAX(C6:C39)</f>
        <v>12</v>
      </c>
      <c r="P4" s="371"/>
      <c r="Q4" s="373"/>
      <c r="R4" s="210">
        <v>89</v>
      </c>
      <c r="S4" s="365"/>
      <c r="T4" s="211">
        <v>320</v>
      </c>
      <c r="U4" s="365"/>
      <c r="V4" s="211" t="s">
        <v>182</v>
      </c>
      <c r="W4" s="365"/>
      <c r="X4" s="211" t="s">
        <v>182</v>
      </c>
    </row>
    <row r="5" spans="1:21" s="14" customFormat="1" ht="13.2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9">
        <v>29</v>
      </c>
      <c r="C6" s="8">
        <v>12</v>
      </c>
      <c r="D6" s="8">
        <v>12</v>
      </c>
      <c r="E6" s="8"/>
      <c r="F6" s="8">
        <v>9</v>
      </c>
      <c r="G6" s="8">
        <v>12</v>
      </c>
      <c r="H6" s="8">
        <v>12</v>
      </c>
      <c r="I6" s="8">
        <v>9</v>
      </c>
      <c r="J6" s="8">
        <v>9</v>
      </c>
      <c r="K6" s="8">
        <v>9</v>
      </c>
      <c r="L6" s="8">
        <v>9</v>
      </c>
      <c r="M6" s="8"/>
      <c r="N6" s="9"/>
      <c r="O6" s="7">
        <f aca="true" t="shared" si="0" ref="O6:O17">IF(B6="","",SUM(C6:M6)-(N6))</f>
        <v>93</v>
      </c>
      <c r="P6" s="17" t="s">
        <v>62</v>
      </c>
      <c r="Q6" s="20">
        <f aca="true" t="shared" si="1" ref="Q6:Q39">SUM(C6:E6)</f>
        <v>24</v>
      </c>
    </row>
    <row r="7" spans="1:22" ht="18" customHeight="1">
      <c r="A7" s="74">
        <v>2</v>
      </c>
      <c r="B7" s="68">
        <v>27</v>
      </c>
      <c r="C7" s="12"/>
      <c r="D7" s="12">
        <v>11</v>
      </c>
      <c r="E7" s="12">
        <v>8</v>
      </c>
      <c r="F7" s="12">
        <v>9</v>
      </c>
      <c r="G7" s="12">
        <v>10</v>
      </c>
      <c r="H7" s="12">
        <v>12</v>
      </c>
      <c r="I7" s="12">
        <v>9</v>
      </c>
      <c r="J7" s="12">
        <v>9</v>
      </c>
      <c r="K7" s="12">
        <v>9</v>
      </c>
      <c r="L7" s="12">
        <v>9</v>
      </c>
      <c r="M7" s="12"/>
      <c r="N7" s="12"/>
      <c r="O7" s="7">
        <f t="shared" si="0"/>
        <v>86</v>
      </c>
      <c r="P7" s="17" t="s">
        <v>62</v>
      </c>
      <c r="Q7" s="20">
        <f t="shared" si="1"/>
        <v>19</v>
      </c>
      <c r="S7" s="362"/>
      <c r="T7" s="363"/>
      <c r="U7" s="229"/>
      <c r="V7" s="230"/>
    </row>
    <row r="8" spans="1:22" ht="15.75" customHeight="1">
      <c r="A8" s="74">
        <v>3</v>
      </c>
      <c r="B8" s="69">
        <v>33</v>
      </c>
      <c r="C8" s="8"/>
      <c r="D8" s="8">
        <v>12</v>
      </c>
      <c r="E8" s="8"/>
      <c r="F8" s="8">
        <v>9</v>
      </c>
      <c r="G8" s="8">
        <v>11</v>
      </c>
      <c r="H8" s="8">
        <v>12</v>
      </c>
      <c r="I8" s="8">
        <v>9</v>
      </c>
      <c r="J8" s="8">
        <v>9</v>
      </c>
      <c r="K8" s="8">
        <v>9</v>
      </c>
      <c r="L8" s="8">
        <v>11</v>
      </c>
      <c r="M8" s="8"/>
      <c r="N8" s="9">
        <v>1</v>
      </c>
      <c r="O8" s="7">
        <f t="shared" si="0"/>
        <v>81</v>
      </c>
      <c r="P8" s="17" t="s">
        <v>62</v>
      </c>
      <c r="Q8" s="20">
        <f t="shared" si="1"/>
        <v>12</v>
      </c>
      <c r="S8" s="362"/>
      <c r="T8" s="363"/>
      <c r="U8" s="229"/>
      <c r="V8" s="234"/>
    </row>
    <row r="9" spans="1:22" ht="15.75" customHeight="1">
      <c r="A9" s="74">
        <v>4</v>
      </c>
      <c r="B9" s="68">
        <v>32</v>
      </c>
      <c r="C9" s="12"/>
      <c r="D9" s="12"/>
      <c r="E9" s="12"/>
      <c r="F9" s="12">
        <v>8</v>
      </c>
      <c r="G9" s="12">
        <v>9</v>
      </c>
      <c r="H9" s="12">
        <v>11</v>
      </c>
      <c r="I9" s="12">
        <v>8</v>
      </c>
      <c r="J9" s="12">
        <v>8</v>
      </c>
      <c r="K9" s="12">
        <v>8</v>
      </c>
      <c r="L9" s="12">
        <v>8</v>
      </c>
      <c r="M9" s="12"/>
      <c r="N9" s="12"/>
      <c r="O9" s="7">
        <f t="shared" si="0"/>
        <v>60</v>
      </c>
      <c r="P9" s="17" t="s">
        <v>62</v>
      </c>
      <c r="Q9" s="20">
        <f t="shared" si="1"/>
        <v>0</v>
      </c>
      <c r="S9" s="362"/>
      <c r="T9" s="363"/>
      <c r="U9" s="229"/>
      <c r="V9" s="234"/>
    </row>
    <row r="10" spans="1:22" ht="15.75" customHeight="1">
      <c r="A10" s="74">
        <v>5</v>
      </c>
      <c r="B10" s="6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" t="str">
        <f t="shared" si="0"/>
        <v/>
      </c>
      <c r="P10" s="17"/>
      <c r="Q10" s="20">
        <f t="shared" si="1"/>
        <v>0</v>
      </c>
      <c r="S10" s="224"/>
      <c r="T10" s="224"/>
      <c r="U10" s="224"/>
      <c r="V10" s="238"/>
    </row>
    <row r="11" spans="1:22" ht="15.75" customHeight="1">
      <c r="A11" s="74">
        <v>6</v>
      </c>
      <c r="B11" s="6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" t="str">
        <f t="shared" si="0"/>
        <v/>
      </c>
      <c r="P11" s="17"/>
      <c r="Q11" s="20">
        <f t="shared" si="1"/>
        <v>0</v>
      </c>
      <c r="S11" s="362"/>
      <c r="T11" s="363"/>
      <c r="U11" s="229"/>
      <c r="V11" s="230"/>
    </row>
    <row r="12" spans="1:17" ht="15.75" customHeight="1">
      <c r="A12" s="74">
        <v>7</v>
      </c>
      <c r="B12" s="6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 t="str">
        <f t="shared" si="0"/>
        <v/>
      </c>
      <c r="P12" s="17"/>
      <c r="Q12" s="20">
        <f t="shared" si="1"/>
        <v>0</v>
      </c>
    </row>
    <row r="13" spans="1:17" ht="15.75" customHeight="1">
      <c r="A13" s="74">
        <v>8</v>
      </c>
      <c r="B13" s="6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3"/>
      <c r="O13" s="7" t="str">
        <f t="shared" si="0"/>
        <v/>
      </c>
      <c r="P13" s="17"/>
      <c r="Q13" s="20">
        <f t="shared" si="1"/>
        <v>0</v>
      </c>
    </row>
    <row r="14" spans="1:17" ht="15.75" customHeight="1">
      <c r="A14" s="74">
        <v>9</v>
      </c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t="shared" si="0"/>
        <v/>
      </c>
      <c r="P14" s="17"/>
      <c r="Q14" s="20">
        <f t="shared" si="1"/>
        <v>0</v>
      </c>
    </row>
    <row r="15" spans="1:17" ht="15.75" customHeight="1">
      <c r="A15" s="74">
        <v>10</v>
      </c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7"/>
      <c r="Q15" s="20">
        <f t="shared" si="1"/>
        <v>0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 t="str">
        <f t="shared" si="0"/>
        <v/>
      </c>
      <c r="P17" s="17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45">IF(B18="","",SUM(C18:M18)-(N18))</f>
        <v/>
      </c>
      <c r="P18" s="32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1"/>
        <v>0</v>
      </c>
    </row>
    <row r="20" spans="1:17" ht="15.75" customHeight="1">
      <c r="A20" s="74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2"/>
        <v/>
      </c>
      <c r="P20" s="32"/>
      <c r="Q20" s="20">
        <f t="shared" si="1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2"/>
      <c r="Q21" s="20">
        <f t="shared" si="1"/>
        <v>0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2"/>
        <v/>
      </c>
      <c r="P22" s="32"/>
      <c r="Q22" s="20">
        <f t="shared" si="1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2"/>
        <v/>
      </c>
      <c r="P24" s="17"/>
      <c r="Q24" s="20">
        <f t="shared" si="1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32"/>
      <c r="Q29" s="20">
        <f t="shared" si="1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2"/>
      <c r="Q30" s="20">
        <f t="shared" si="1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2"/>
      <c r="Q31" s="20">
        <f t="shared" si="1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2"/>
        <v/>
      </c>
      <c r="P39" s="32"/>
      <c r="Q39" s="20">
        <f t="shared" si="1"/>
        <v>0</v>
      </c>
    </row>
    <row r="40" spans="1:15" ht="15.75" customHeight="1">
      <c r="A40" s="10"/>
      <c r="O40" s="7" t="str">
        <f t="shared" si="2"/>
        <v/>
      </c>
    </row>
    <row r="41" spans="1:15" ht="15.75" customHeight="1">
      <c r="A41" s="10"/>
      <c r="O41" s="7" t="str">
        <f t="shared" si="2"/>
        <v/>
      </c>
    </row>
    <row r="42" spans="1:15" ht="15.75" customHeight="1">
      <c r="A42" s="10"/>
      <c r="O42" s="7" t="str">
        <f t="shared" si="2"/>
        <v/>
      </c>
    </row>
    <row r="43" spans="1:15" ht="15.75" customHeight="1">
      <c r="A43" s="10"/>
      <c r="O43" s="7" t="str">
        <f t="shared" si="2"/>
        <v/>
      </c>
    </row>
    <row r="44" spans="1:15" ht="15.75" customHeight="1">
      <c r="A44" s="10"/>
      <c r="O44" s="7" t="str">
        <f t="shared" si="2"/>
        <v/>
      </c>
    </row>
    <row r="45" spans="1:15" ht="15.75" customHeight="1">
      <c r="A45" s="10"/>
      <c r="O45" s="7" t="str">
        <f t="shared" si="2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5"/>
  <sheetViews>
    <sheetView workbookViewId="0" topLeftCell="A1">
      <pane ySplit="5" topLeftCell="A16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7.57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134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6" ht="15.75" customHeight="1">
      <c r="B2" s="396"/>
      <c r="C2" s="397"/>
      <c r="D2" s="393" t="s">
        <v>93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  <c r="Z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640</v>
      </c>
      <c r="F4" s="367"/>
      <c r="G4" s="381"/>
      <c r="H4" s="382"/>
      <c r="I4" s="382"/>
      <c r="J4" s="382"/>
      <c r="K4" s="368">
        <v>160</v>
      </c>
      <c r="L4" s="369"/>
      <c r="M4" s="387"/>
      <c r="N4" s="388"/>
      <c r="O4" s="370">
        <f>MAX(C6:C39)</f>
        <v>15</v>
      </c>
      <c r="P4" s="371"/>
      <c r="Q4" s="373"/>
      <c r="R4" s="210">
        <v>91</v>
      </c>
      <c r="S4" s="365"/>
      <c r="T4" s="211">
        <v>570</v>
      </c>
      <c r="U4" s="365"/>
      <c r="V4" s="211">
        <f>SUM(O10:O13)</f>
        <v>309</v>
      </c>
      <c r="W4" s="365"/>
      <c r="X4" s="211">
        <v>312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21"/>
      <c r="T5" s="85"/>
      <c r="U5" s="21"/>
    </row>
    <row r="6" spans="1:17" ht="15.75" customHeight="1">
      <c r="A6" s="74">
        <v>1</v>
      </c>
      <c r="B6" s="68">
        <v>15</v>
      </c>
      <c r="C6" s="12">
        <v>12</v>
      </c>
      <c r="D6" s="12">
        <v>9</v>
      </c>
      <c r="E6" s="12">
        <v>9</v>
      </c>
      <c r="F6" s="12">
        <v>9</v>
      </c>
      <c r="G6" s="12"/>
      <c r="H6" s="12">
        <v>12</v>
      </c>
      <c r="I6" s="12">
        <v>9</v>
      </c>
      <c r="J6" s="12">
        <v>9</v>
      </c>
      <c r="K6" s="12">
        <v>12</v>
      </c>
      <c r="L6" s="12">
        <v>9</v>
      </c>
      <c r="M6" s="12"/>
      <c r="N6" s="12"/>
      <c r="O6" s="7">
        <f aca="true" t="shared" si="0" ref="O6:O18">IF(B6="","",SUM(C6:M6)-(N6))</f>
        <v>90</v>
      </c>
      <c r="P6" s="32" t="s">
        <v>149</v>
      </c>
      <c r="Q6" s="20">
        <f aca="true" t="shared" si="1" ref="Q6:Q21">SUM(C6:E6)</f>
        <v>30</v>
      </c>
    </row>
    <row r="7" spans="1:22" ht="15.75" customHeight="1">
      <c r="A7" s="74">
        <v>2</v>
      </c>
      <c r="B7" s="68">
        <v>98</v>
      </c>
      <c r="C7" s="12">
        <v>12</v>
      </c>
      <c r="D7" s="12">
        <v>10</v>
      </c>
      <c r="E7" s="12">
        <v>6</v>
      </c>
      <c r="F7" s="12">
        <v>9</v>
      </c>
      <c r="G7" s="12"/>
      <c r="H7" s="12">
        <v>12</v>
      </c>
      <c r="I7" s="12">
        <v>9</v>
      </c>
      <c r="J7" s="12">
        <v>9</v>
      </c>
      <c r="K7" s="12">
        <v>9</v>
      </c>
      <c r="L7" s="12">
        <v>9</v>
      </c>
      <c r="M7" s="12"/>
      <c r="N7" s="12"/>
      <c r="O7" s="7">
        <f t="shared" si="0"/>
        <v>85</v>
      </c>
      <c r="P7" s="32" t="s">
        <v>61</v>
      </c>
      <c r="Q7" s="20">
        <f t="shared" si="1"/>
        <v>28</v>
      </c>
      <c r="S7" s="362" t="s">
        <v>128</v>
      </c>
      <c r="T7" s="363"/>
      <c r="U7" s="229" t="s">
        <v>129</v>
      </c>
      <c r="V7" s="230">
        <v>287</v>
      </c>
    </row>
    <row r="8" spans="1:22" ht="15.75" customHeight="1">
      <c r="A8" s="74">
        <v>3</v>
      </c>
      <c r="B8" s="66">
        <v>40</v>
      </c>
      <c r="C8" s="8"/>
      <c r="D8" s="8">
        <v>11</v>
      </c>
      <c r="E8" s="8"/>
      <c r="F8" s="8">
        <v>9</v>
      </c>
      <c r="G8" s="8">
        <v>9</v>
      </c>
      <c r="H8" s="8">
        <v>12</v>
      </c>
      <c r="I8" s="8">
        <v>9</v>
      </c>
      <c r="J8" s="8">
        <v>9</v>
      </c>
      <c r="K8" s="8">
        <v>9</v>
      </c>
      <c r="L8" s="8">
        <v>10</v>
      </c>
      <c r="M8" s="8"/>
      <c r="N8" s="12"/>
      <c r="O8" s="7">
        <f t="shared" si="0"/>
        <v>78</v>
      </c>
      <c r="P8" s="32" t="s">
        <v>62</v>
      </c>
      <c r="Q8" s="20">
        <f t="shared" si="1"/>
        <v>11</v>
      </c>
      <c r="S8" s="362" t="s">
        <v>130</v>
      </c>
      <c r="T8" s="363"/>
      <c r="U8" s="229" t="s">
        <v>129</v>
      </c>
      <c r="V8" s="234">
        <v>90</v>
      </c>
    </row>
    <row r="9" spans="1:22" ht="15.75" customHeight="1">
      <c r="A9" s="74">
        <v>4</v>
      </c>
      <c r="B9" s="68" t="s">
        <v>57</v>
      </c>
      <c r="C9" s="12"/>
      <c r="D9" s="12">
        <v>12</v>
      </c>
      <c r="E9" s="12">
        <v>6</v>
      </c>
      <c r="F9" s="12">
        <v>9</v>
      </c>
      <c r="G9" s="12"/>
      <c r="H9" s="12">
        <v>12</v>
      </c>
      <c r="I9" s="12">
        <v>12</v>
      </c>
      <c r="J9" s="12">
        <v>9</v>
      </c>
      <c r="K9" s="12">
        <v>9</v>
      </c>
      <c r="L9" s="12">
        <v>9</v>
      </c>
      <c r="M9" s="12"/>
      <c r="N9" s="12"/>
      <c r="O9" s="7">
        <f t="shared" si="0"/>
        <v>78</v>
      </c>
      <c r="P9" s="32" t="s">
        <v>59</v>
      </c>
      <c r="Q9" s="20">
        <f t="shared" si="1"/>
        <v>18</v>
      </c>
      <c r="S9" s="362" t="s">
        <v>131</v>
      </c>
      <c r="T9" s="363"/>
      <c r="U9" s="229" t="s">
        <v>129</v>
      </c>
      <c r="V9" s="234">
        <v>312</v>
      </c>
    </row>
    <row r="10" spans="1:22" ht="15.75" customHeight="1">
      <c r="A10" s="74">
        <v>5</v>
      </c>
      <c r="B10" s="68" t="s">
        <v>170</v>
      </c>
      <c r="C10" s="12"/>
      <c r="D10" s="12">
        <v>12</v>
      </c>
      <c r="E10" s="12">
        <v>6</v>
      </c>
      <c r="F10" s="12">
        <v>9</v>
      </c>
      <c r="G10" s="12"/>
      <c r="H10" s="12">
        <v>12</v>
      </c>
      <c r="I10" s="12">
        <v>9</v>
      </c>
      <c r="J10" s="12">
        <v>9</v>
      </c>
      <c r="K10" s="12">
        <v>9</v>
      </c>
      <c r="L10" s="12">
        <v>12</v>
      </c>
      <c r="M10" s="12"/>
      <c r="N10" s="12"/>
      <c r="O10" s="7">
        <f t="shared" si="0"/>
        <v>78</v>
      </c>
      <c r="P10" s="32" t="s">
        <v>59</v>
      </c>
      <c r="Q10" s="20">
        <f t="shared" si="1"/>
        <v>18</v>
      </c>
      <c r="S10" s="224"/>
      <c r="T10" s="224"/>
      <c r="U10" s="224"/>
      <c r="V10" s="238"/>
    </row>
    <row r="11" spans="1:22" ht="15.75" customHeight="1">
      <c r="A11" s="74">
        <v>6</v>
      </c>
      <c r="B11" s="68" t="s">
        <v>66</v>
      </c>
      <c r="C11" s="12"/>
      <c r="D11" s="12">
        <v>12</v>
      </c>
      <c r="E11" s="12">
        <v>6</v>
      </c>
      <c r="F11" s="12">
        <v>9</v>
      </c>
      <c r="G11" s="12"/>
      <c r="H11" s="12">
        <v>12</v>
      </c>
      <c r="I11" s="12">
        <v>9</v>
      </c>
      <c r="J11" s="12">
        <v>9</v>
      </c>
      <c r="K11" s="12">
        <v>9</v>
      </c>
      <c r="L11" s="12">
        <v>12</v>
      </c>
      <c r="M11" s="12"/>
      <c r="N11" s="12"/>
      <c r="O11" s="7">
        <f t="shared" si="0"/>
        <v>78</v>
      </c>
      <c r="P11" s="32" t="s">
        <v>59</v>
      </c>
      <c r="Q11" s="20">
        <f t="shared" si="1"/>
        <v>18</v>
      </c>
      <c r="S11" s="362" t="s">
        <v>132</v>
      </c>
      <c r="T11" s="363"/>
      <c r="U11" s="229" t="s">
        <v>129</v>
      </c>
      <c r="V11" s="230">
        <v>640</v>
      </c>
    </row>
    <row r="12" spans="1:17" ht="15.75" customHeight="1">
      <c r="A12" s="74">
        <v>7</v>
      </c>
      <c r="B12" s="66" t="s">
        <v>55</v>
      </c>
      <c r="C12" s="8"/>
      <c r="D12" s="8">
        <v>12</v>
      </c>
      <c r="E12" s="8">
        <v>6</v>
      </c>
      <c r="F12" s="8">
        <v>9</v>
      </c>
      <c r="G12" s="8"/>
      <c r="H12" s="8">
        <v>12</v>
      </c>
      <c r="I12" s="8">
        <v>9</v>
      </c>
      <c r="J12" s="8">
        <v>9</v>
      </c>
      <c r="K12" s="8">
        <v>12</v>
      </c>
      <c r="L12" s="8">
        <v>9</v>
      </c>
      <c r="M12" s="8"/>
      <c r="N12" s="12"/>
      <c r="O12" s="7">
        <f t="shared" si="0"/>
        <v>78</v>
      </c>
      <c r="P12" s="32" t="s">
        <v>59</v>
      </c>
      <c r="Q12" s="20">
        <f t="shared" si="1"/>
        <v>18</v>
      </c>
    </row>
    <row r="13" spans="1:17" ht="15.75" customHeight="1">
      <c r="A13" s="74">
        <v>8</v>
      </c>
      <c r="B13" s="66">
        <v>89</v>
      </c>
      <c r="C13" s="8"/>
      <c r="D13" s="8">
        <v>10</v>
      </c>
      <c r="E13" s="8"/>
      <c r="F13" s="8">
        <v>9</v>
      </c>
      <c r="G13" s="8">
        <v>9</v>
      </c>
      <c r="H13" s="8">
        <v>11</v>
      </c>
      <c r="I13" s="8">
        <v>9</v>
      </c>
      <c r="J13" s="8">
        <v>9</v>
      </c>
      <c r="K13" s="8">
        <v>9</v>
      </c>
      <c r="L13" s="8">
        <v>9</v>
      </c>
      <c r="M13" s="8"/>
      <c r="N13" s="12"/>
      <c r="O13" s="7">
        <f t="shared" si="0"/>
        <v>75</v>
      </c>
      <c r="P13" s="32" t="s">
        <v>62</v>
      </c>
      <c r="Q13" s="20">
        <f t="shared" si="1"/>
        <v>10</v>
      </c>
    </row>
    <row r="14" spans="1:17" ht="15.75" customHeight="1">
      <c r="A14" s="74">
        <v>9</v>
      </c>
      <c r="B14" s="66">
        <v>117</v>
      </c>
      <c r="C14" s="8"/>
      <c r="D14" s="8">
        <v>9</v>
      </c>
      <c r="E14" s="8">
        <v>6</v>
      </c>
      <c r="F14" s="8">
        <v>9</v>
      </c>
      <c r="G14" s="8"/>
      <c r="H14" s="8">
        <v>13</v>
      </c>
      <c r="I14" s="8">
        <v>8</v>
      </c>
      <c r="J14" s="8">
        <v>9</v>
      </c>
      <c r="K14" s="8">
        <v>9</v>
      </c>
      <c r="L14" s="8">
        <v>9</v>
      </c>
      <c r="M14" s="8"/>
      <c r="N14" s="12"/>
      <c r="O14" s="7">
        <f t="shared" si="0"/>
        <v>72</v>
      </c>
      <c r="P14" s="32" t="s">
        <v>61</v>
      </c>
      <c r="Q14" s="20">
        <f t="shared" si="1"/>
        <v>15</v>
      </c>
    </row>
    <row r="15" spans="1:17" ht="15.75" customHeight="1">
      <c r="A15" s="74">
        <v>10</v>
      </c>
      <c r="B15" s="66">
        <v>29</v>
      </c>
      <c r="C15" s="8"/>
      <c r="D15" s="8">
        <v>10</v>
      </c>
      <c r="E15" s="8"/>
      <c r="F15" s="8">
        <v>9</v>
      </c>
      <c r="G15" s="8"/>
      <c r="H15" s="8">
        <v>11</v>
      </c>
      <c r="I15" s="8">
        <v>9</v>
      </c>
      <c r="J15" s="8">
        <v>9</v>
      </c>
      <c r="K15" s="8">
        <v>10</v>
      </c>
      <c r="L15" s="8">
        <v>9</v>
      </c>
      <c r="M15" s="8"/>
      <c r="N15" s="12"/>
      <c r="O15" s="7">
        <f t="shared" si="0"/>
        <v>67</v>
      </c>
      <c r="P15" s="32" t="s">
        <v>62</v>
      </c>
      <c r="Q15" s="20">
        <f t="shared" si="1"/>
        <v>10</v>
      </c>
    </row>
    <row r="16" spans="1:17" ht="15.75" customHeight="1">
      <c r="A16" s="74">
        <v>11</v>
      </c>
      <c r="B16" s="66">
        <v>12</v>
      </c>
      <c r="C16" s="8"/>
      <c r="D16" s="8">
        <v>9</v>
      </c>
      <c r="E16" s="8"/>
      <c r="F16" s="8">
        <v>9</v>
      </c>
      <c r="G16" s="8"/>
      <c r="H16" s="8">
        <v>12</v>
      </c>
      <c r="I16" s="8">
        <v>9</v>
      </c>
      <c r="J16" s="8">
        <v>9</v>
      </c>
      <c r="K16" s="8">
        <v>10</v>
      </c>
      <c r="L16" s="8">
        <v>9</v>
      </c>
      <c r="M16" s="8"/>
      <c r="N16" s="12"/>
      <c r="O16" s="7">
        <f t="shared" si="0"/>
        <v>67</v>
      </c>
      <c r="P16" s="32" t="s">
        <v>62</v>
      </c>
      <c r="Q16" s="20">
        <f t="shared" si="1"/>
        <v>9</v>
      </c>
    </row>
    <row r="17" spans="1:17" ht="15.75" customHeight="1">
      <c r="A17" s="74">
        <v>12</v>
      </c>
      <c r="B17" s="68">
        <v>59</v>
      </c>
      <c r="C17" s="12"/>
      <c r="D17" s="12">
        <v>9</v>
      </c>
      <c r="E17" s="12"/>
      <c r="F17" s="12">
        <v>8</v>
      </c>
      <c r="G17" s="12"/>
      <c r="H17" s="12">
        <v>12</v>
      </c>
      <c r="I17" s="12">
        <v>8</v>
      </c>
      <c r="J17" s="12">
        <v>8</v>
      </c>
      <c r="K17" s="12">
        <v>9</v>
      </c>
      <c r="L17" s="12">
        <v>9</v>
      </c>
      <c r="M17" s="12"/>
      <c r="N17" s="12"/>
      <c r="O17" s="7">
        <f t="shared" si="0"/>
        <v>63</v>
      </c>
      <c r="P17" s="32" t="s">
        <v>61</v>
      </c>
      <c r="Q17" s="20">
        <f t="shared" si="1"/>
        <v>9</v>
      </c>
    </row>
    <row r="18" spans="1:17" ht="15.75" customHeight="1">
      <c r="A18" s="74">
        <v>13</v>
      </c>
      <c r="B18" s="66">
        <v>140</v>
      </c>
      <c r="C18" s="8"/>
      <c r="D18" s="8">
        <v>9</v>
      </c>
      <c r="E18" s="8"/>
      <c r="F18" s="8">
        <v>8</v>
      </c>
      <c r="G18" s="8"/>
      <c r="H18" s="8">
        <v>13</v>
      </c>
      <c r="I18" s="8">
        <v>7</v>
      </c>
      <c r="J18" s="8">
        <v>9</v>
      </c>
      <c r="K18" s="8">
        <v>8</v>
      </c>
      <c r="L18" s="8">
        <v>9</v>
      </c>
      <c r="M18" s="8"/>
      <c r="N18" s="12"/>
      <c r="O18" s="7">
        <f t="shared" si="0"/>
        <v>63</v>
      </c>
      <c r="P18" s="32" t="s">
        <v>61</v>
      </c>
      <c r="Q18" s="20">
        <f t="shared" si="1"/>
        <v>9</v>
      </c>
    </row>
    <row r="19" spans="1:17" ht="15.75" customHeight="1">
      <c r="A19" s="74">
        <v>14</v>
      </c>
      <c r="B19" s="68">
        <v>1</v>
      </c>
      <c r="C19" s="8">
        <v>15</v>
      </c>
      <c r="D19" s="8">
        <v>9</v>
      </c>
      <c r="E19" s="8">
        <v>9</v>
      </c>
      <c r="F19" s="8">
        <v>9</v>
      </c>
      <c r="G19" s="8"/>
      <c r="H19" s="8">
        <v>12</v>
      </c>
      <c r="I19" s="8">
        <v>9</v>
      </c>
      <c r="J19" s="8">
        <v>9</v>
      </c>
      <c r="K19" s="8">
        <v>9</v>
      </c>
      <c r="L19" s="8">
        <v>9</v>
      </c>
      <c r="M19" s="8"/>
      <c r="N19" s="9"/>
      <c r="O19" s="7"/>
      <c r="P19" s="32" t="s">
        <v>148</v>
      </c>
      <c r="Q19" s="20">
        <f t="shared" si="1"/>
        <v>33</v>
      </c>
    </row>
    <row r="20" spans="1:17" ht="15.75" customHeight="1">
      <c r="A20" s="74">
        <v>15</v>
      </c>
      <c r="B20" s="66">
        <v>94</v>
      </c>
      <c r="C20" s="8">
        <v>12</v>
      </c>
      <c r="D20" s="8">
        <v>12</v>
      </c>
      <c r="E20" s="8">
        <v>9</v>
      </c>
      <c r="F20" s="8">
        <v>9</v>
      </c>
      <c r="G20" s="8"/>
      <c r="H20" s="8">
        <v>12</v>
      </c>
      <c r="I20" s="8">
        <v>9</v>
      </c>
      <c r="J20" s="8">
        <v>9</v>
      </c>
      <c r="K20" s="8">
        <v>9</v>
      </c>
      <c r="L20" s="8">
        <v>9</v>
      </c>
      <c r="M20" s="8"/>
      <c r="N20" s="12"/>
      <c r="O20" s="7"/>
      <c r="P20" s="32" t="s">
        <v>148</v>
      </c>
      <c r="Q20" s="20">
        <f t="shared" si="1"/>
        <v>33</v>
      </c>
    </row>
    <row r="21" spans="1:17" ht="15.75" customHeight="1">
      <c r="A21" s="74">
        <v>16</v>
      </c>
      <c r="B21" s="68">
        <v>87</v>
      </c>
      <c r="C21" s="8"/>
      <c r="D21" s="8">
        <v>9</v>
      </c>
      <c r="E21" s="8">
        <v>6</v>
      </c>
      <c r="F21" s="8">
        <v>9</v>
      </c>
      <c r="G21" s="8"/>
      <c r="H21" s="8">
        <v>12</v>
      </c>
      <c r="I21" s="8">
        <v>9</v>
      </c>
      <c r="J21" s="8">
        <v>12</v>
      </c>
      <c r="K21" s="8">
        <v>9</v>
      </c>
      <c r="L21" s="8">
        <v>9</v>
      </c>
      <c r="M21" s="8"/>
      <c r="N21" s="9"/>
      <c r="O21" s="7"/>
      <c r="P21" s="32" t="s">
        <v>149</v>
      </c>
      <c r="Q21" s="20">
        <f t="shared" si="1"/>
        <v>15</v>
      </c>
    </row>
    <row r="22" spans="1:17" ht="15.75" customHeight="1">
      <c r="A22" s="74"/>
      <c r="B22" s="6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aca="true" t="shared" si="2" ref="O22:O45">IF(B22="","",SUM(C22:M22)-(N22))</f>
        <v/>
      </c>
      <c r="P22" s="32"/>
      <c r="Q22" s="20">
        <f aca="true" t="shared" si="3" ref="Q22:Q45">SUM(C22:E22)</f>
        <v>0</v>
      </c>
    </row>
    <row r="23" spans="1:17" ht="15.75" customHeight="1">
      <c r="A23" s="74"/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7"/>
      <c r="Q23" s="20">
        <f t="shared" si="3"/>
        <v>0</v>
      </c>
    </row>
    <row r="24" spans="1:17" ht="15.75" customHeight="1">
      <c r="A24" s="74"/>
      <c r="B24" s="6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2"/>
      <c r="Q24" s="20">
        <f t="shared" si="3"/>
        <v>0</v>
      </c>
    </row>
    <row r="25" spans="1:17" ht="15.75" customHeight="1">
      <c r="A25" s="74"/>
      <c r="B25" s="6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" t="str">
        <f t="shared" si="2"/>
        <v/>
      </c>
      <c r="P25" s="32"/>
      <c r="Q25" s="20">
        <f t="shared" si="3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3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3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3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17"/>
      <c r="Q29" s="20">
        <f t="shared" si="3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2"/>
        <v/>
      </c>
      <c r="P30" s="17"/>
      <c r="Q30" s="20">
        <f t="shared" si="3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7"/>
      <c r="Q31" s="20">
        <f t="shared" si="3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2"/>
      <c r="Q32" s="20">
        <f t="shared" si="3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3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3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3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3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2"/>
      <c r="Q37" s="20">
        <f t="shared" si="3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3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2"/>
      <c r="Q39" s="20">
        <f t="shared" si="3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2"/>
        <v/>
      </c>
      <c r="P40" s="32"/>
      <c r="Q40" s="20">
        <f t="shared" si="3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2"/>
        <v/>
      </c>
      <c r="P41" s="32"/>
      <c r="Q41" s="20">
        <f t="shared" si="3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2"/>
      <c r="Q42" s="20">
        <f t="shared" si="3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2"/>
        <v/>
      </c>
      <c r="P43" s="32"/>
      <c r="Q43" s="20">
        <f t="shared" si="3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2"/>
        <v/>
      </c>
      <c r="P44" s="32"/>
      <c r="Q44" s="20">
        <f t="shared" si="3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2"/>
        <v/>
      </c>
      <c r="P45" s="32"/>
      <c r="Q45" s="20">
        <f t="shared" si="3"/>
        <v>0</v>
      </c>
    </row>
  </sheetData>
  <mergeCells count="22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E4:F4"/>
    <mergeCell ref="K4:L4"/>
    <mergeCell ref="O4:P4"/>
    <mergeCell ref="Q3:Q4"/>
    <mergeCell ref="S3:S4"/>
    <mergeCell ref="U3:U4"/>
    <mergeCell ref="W3:W4"/>
    <mergeCell ref="B1:C1"/>
    <mergeCell ref="D1:K1"/>
    <mergeCell ref="B2:C2"/>
    <mergeCell ref="D2:F2"/>
    <mergeCell ref="G2:I2"/>
    <mergeCell ref="J2:K2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29"/>
  <sheetViews>
    <sheetView workbookViewId="0" topLeftCell="C1">
      <pane ySplit="5" topLeftCell="A15" activePane="bottomLeft" state="frozen"/>
      <selection pane="topLeft" activeCell="B148" sqref="B148:B152"/>
      <selection pane="bottomLeft" activeCell="T20" sqref="T20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4" width="5.7109375" style="10" customWidth="1"/>
    <col min="15" max="15" width="5.7109375" style="1" customWidth="1"/>
    <col min="16" max="16" width="6.7109375" style="4" bestFit="1" customWidth="1"/>
    <col min="17" max="17" width="12.8515625" style="1" customWidth="1"/>
    <col min="18" max="18" width="6.8515625" style="1" customWidth="1"/>
    <col min="19" max="19" width="7.7109375" style="1" customWidth="1"/>
    <col min="20" max="20" width="8.28125" style="1" customWidth="1"/>
    <col min="21" max="21" width="9.140625" style="1" customWidth="1"/>
    <col min="22" max="22" width="7.140625" style="1" customWidth="1"/>
    <col min="23" max="23" width="8.28125" style="1" customWidth="1"/>
    <col min="24" max="256" width="9.140625" style="1" customWidth="1"/>
    <col min="257" max="257" width="3.28125" style="1" customWidth="1"/>
    <col min="258" max="258" width="7.140625" style="1" customWidth="1"/>
    <col min="259" max="272" width="5.7109375" style="1" customWidth="1"/>
    <col min="273" max="273" width="12.8515625" style="1" customWidth="1"/>
    <col min="274" max="274" width="9.140625" style="1" customWidth="1"/>
    <col min="275" max="275" width="12.421875" style="1" customWidth="1"/>
    <col min="276" max="276" width="11.57421875" style="1" customWidth="1"/>
    <col min="277" max="512" width="9.140625" style="1" customWidth="1"/>
    <col min="513" max="513" width="3.28125" style="1" customWidth="1"/>
    <col min="514" max="514" width="7.140625" style="1" customWidth="1"/>
    <col min="515" max="528" width="5.7109375" style="1" customWidth="1"/>
    <col min="529" max="529" width="12.8515625" style="1" customWidth="1"/>
    <col min="530" max="530" width="9.140625" style="1" customWidth="1"/>
    <col min="531" max="531" width="12.421875" style="1" customWidth="1"/>
    <col min="532" max="532" width="11.57421875" style="1" customWidth="1"/>
    <col min="533" max="768" width="9.140625" style="1" customWidth="1"/>
    <col min="769" max="769" width="3.28125" style="1" customWidth="1"/>
    <col min="770" max="770" width="7.140625" style="1" customWidth="1"/>
    <col min="771" max="784" width="5.7109375" style="1" customWidth="1"/>
    <col min="785" max="785" width="12.8515625" style="1" customWidth="1"/>
    <col min="786" max="786" width="9.140625" style="1" customWidth="1"/>
    <col min="787" max="787" width="12.421875" style="1" customWidth="1"/>
    <col min="788" max="788" width="11.57421875" style="1" customWidth="1"/>
    <col min="789" max="1024" width="9.140625" style="1" customWidth="1"/>
    <col min="1025" max="1025" width="3.28125" style="1" customWidth="1"/>
    <col min="1026" max="1026" width="7.140625" style="1" customWidth="1"/>
    <col min="1027" max="1040" width="5.7109375" style="1" customWidth="1"/>
    <col min="1041" max="1041" width="12.8515625" style="1" customWidth="1"/>
    <col min="1042" max="1042" width="9.140625" style="1" customWidth="1"/>
    <col min="1043" max="1043" width="12.421875" style="1" customWidth="1"/>
    <col min="1044" max="1044" width="11.57421875" style="1" customWidth="1"/>
    <col min="1045" max="1280" width="9.140625" style="1" customWidth="1"/>
    <col min="1281" max="1281" width="3.28125" style="1" customWidth="1"/>
    <col min="1282" max="1282" width="7.140625" style="1" customWidth="1"/>
    <col min="1283" max="1296" width="5.7109375" style="1" customWidth="1"/>
    <col min="1297" max="1297" width="12.8515625" style="1" customWidth="1"/>
    <col min="1298" max="1298" width="9.140625" style="1" customWidth="1"/>
    <col min="1299" max="1299" width="12.421875" style="1" customWidth="1"/>
    <col min="1300" max="1300" width="11.57421875" style="1" customWidth="1"/>
    <col min="1301" max="1536" width="9.140625" style="1" customWidth="1"/>
    <col min="1537" max="1537" width="3.28125" style="1" customWidth="1"/>
    <col min="1538" max="1538" width="7.140625" style="1" customWidth="1"/>
    <col min="1539" max="1552" width="5.7109375" style="1" customWidth="1"/>
    <col min="1553" max="1553" width="12.8515625" style="1" customWidth="1"/>
    <col min="1554" max="1554" width="9.140625" style="1" customWidth="1"/>
    <col min="1555" max="1555" width="12.421875" style="1" customWidth="1"/>
    <col min="1556" max="1556" width="11.57421875" style="1" customWidth="1"/>
    <col min="1557" max="1792" width="9.140625" style="1" customWidth="1"/>
    <col min="1793" max="1793" width="3.28125" style="1" customWidth="1"/>
    <col min="1794" max="1794" width="7.140625" style="1" customWidth="1"/>
    <col min="1795" max="1808" width="5.7109375" style="1" customWidth="1"/>
    <col min="1809" max="1809" width="12.8515625" style="1" customWidth="1"/>
    <col min="1810" max="1810" width="9.140625" style="1" customWidth="1"/>
    <col min="1811" max="1811" width="12.421875" style="1" customWidth="1"/>
    <col min="1812" max="1812" width="11.57421875" style="1" customWidth="1"/>
    <col min="1813" max="2048" width="9.140625" style="1" customWidth="1"/>
    <col min="2049" max="2049" width="3.28125" style="1" customWidth="1"/>
    <col min="2050" max="2050" width="7.140625" style="1" customWidth="1"/>
    <col min="2051" max="2064" width="5.7109375" style="1" customWidth="1"/>
    <col min="2065" max="2065" width="12.8515625" style="1" customWidth="1"/>
    <col min="2066" max="2066" width="9.140625" style="1" customWidth="1"/>
    <col min="2067" max="2067" width="12.421875" style="1" customWidth="1"/>
    <col min="2068" max="2068" width="11.57421875" style="1" customWidth="1"/>
    <col min="2069" max="2304" width="9.140625" style="1" customWidth="1"/>
    <col min="2305" max="2305" width="3.28125" style="1" customWidth="1"/>
    <col min="2306" max="2306" width="7.140625" style="1" customWidth="1"/>
    <col min="2307" max="2320" width="5.7109375" style="1" customWidth="1"/>
    <col min="2321" max="2321" width="12.8515625" style="1" customWidth="1"/>
    <col min="2322" max="2322" width="9.140625" style="1" customWidth="1"/>
    <col min="2323" max="2323" width="12.421875" style="1" customWidth="1"/>
    <col min="2324" max="2324" width="11.57421875" style="1" customWidth="1"/>
    <col min="2325" max="2560" width="9.140625" style="1" customWidth="1"/>
    <col min="2561" max="2561" width="3.28125" style="1" customWidth="1"/>
    <col min="2562" max="2562" width="7.140625" style="1" customWidth="1"/>
    <col min="2563" max="2576" width="5.7109375" style="1" customWidth="1"/>
    <col min="2577" max="2577" width="12.8515625" style="1" customWidth="1"/>
    <col min="2578" max="2578" width="9.140625" style="1" customWidth="1"/>
    <col min="2579" max="2579" width="12.421875" style="1" customWidth="1"/>
    <col min="2580" max="2580" width="11.57421875" style="1" customWidth="1"/>
    <col min="2581" max="2816" width="9.140625" style="1" customWidth="1"/>
    <col min="2817" max="2817" width="3.28125" style="1" customWidth="1"/>
    <col min="2818" max="2818" width="7.140625" style="1" customWidth="1"/>
    <col min="2819" max="2832" width="5.7109375" style="1" customWidth="1"/>
    <col min="2833" max="2833" width="12.8515625" style="1" customWidth="1"/>
    <col min="2834" max="2834" width="9.140625" style="1" customWidth="1"/>
    <col min="2835" max="2835" width="12.421875" style="1" customWidth="1"/>
    <col min="2836" max="2836" width="11.57421875" style="1" customWidth="1"/>
    <col min="2837" max="3072" width="9.140625" style="1" customWidth="1"/>
    <col min="3073" max="3073" width="3.28125" style="1" customWidth="1"/>
    <col min="3074" max="3074" width="7.140625" style="1" customWidth="1"/>
    <col min="3075" max="3088" width="5.7109375" style="1" customWidth="1"/>
    <col min="3089" max="3089" width="12.8515625" style="1" customWidth="1"/>
    <col min="3090" max="3090" width="9.140625" style="1" customWidth="1"/>
    <col min="3091" max="3091" width="12.421875" style="1" customWidth="1"/>
    <col min="3092" max="3092" width="11.57421875" style="1" customWidth="1"/>
    <col min="3093" max="3328" width="9.140625" style="1" customWidth="1"/>
    <col min="3329" max="3329" width="3.28125" style="1" customWidth="1"/>
    <col min="3330" max="3330" width="7.140625" style="1" customWidth="1"/>
    <col min="3331" max="3344" width="5.7109375" style="1" customWidth="1"/>
    <col min="3345" max="3345" width="12.8515625" style="1" customWidth="1"/>
    <col min="3346" max="3346" width="9.140625" style="1" customWidth="1"/>
    <col min="3347" max="3347" width="12.421875" style="1" customWidth="1"/>
    <col min="3348" max="3348" width="11.57421875" style="1" customWidth="1"/>
    <col min="3349" max="3584" width="9.140625" style="1" customWidth="1"/>
    <col min="3585" max="3585" width="3.28125" style="1" customWidth="1"/>
    <col min="3586" max="3586" width="7.140625" style="1" customWidth="1"/>
    <col min="3587" max="3600" width="5.7109375" style="1" customWidth="1"/>
    <col min="3601" max="3601" width="12.8515625" style="1" customWidth="1"/>
    <col min="3602" max="3602" width="9.140625" style="1" customWidth="1"/>
    <col min="3603" max="3603" width="12.421875" style="1" customWidth="1"/>
    <col min="3604" max="3604" width="11.57421875" style="1" customWidth="1"/>
    <col min="3605" max="3840" width="9.140625" style="1" customWidth="1"/>
    <col min="3841" max="3841" width="3.28125" style="1" customWidth="1"/>
    <col min="3842" max="3842" width="7.140625" style="1" customWidth="1"/>
    <col min="3843" max="3856" width="5.7109375" style="1" customWidth="1"/>
    <col min="3857" max="3857" width="12.8515625" style="1" customWidth="1"/>
    <col min="3858" max="3858" width="9.140625" style="1" customWidth="1"/>
    <col min="3859" max="3859" width="12.421875" style="1" customWidth="1"/>
    <col min="3860" max="3860" width="11.57421875" style="1" customWidth="1"/>
    <col min="3861" max="4096" width="9.140625" style="1" customWidth="1"/>
    <col min="4097" max="4097" width="3.28125" style="1" customWidth="1"/>
    <col min="4098" max="4098" width="7.140625" style="1" customWidth="1"/>
    <col min="4099" max="4112" width="5.7109375" style="1" customWidth="1"/>
    <col min="4113" max="4113" width="12.8515625" style="1" customWidth="1"/>
    <col min="4114" max="4114" width="9.140625" style="1" customWidth="1"/>
    <col min="4115" max="4115" width="12.421875" style="1" customWidth="1"/>
    <col min="4116" max="4116" width="11.57421875" style="1" customWidth="1"/>
    <col min="4117" max="4352" width="9.140625" style="1" customWidth="1"/>
    <col min="4353" max="4353" width="3.28125" style="1" customWidth="1"/>
    <col min="4354" max="4354" width="7.140625" style="1" customWidth="1"/>
    <col min="4355" max="4368" width="5.7109375" style="1" customWidth="1"/>
    <col min="4369" max="4369" width="12.8515625" style="1" customWidth="1"/>
    <col min="4370" max="4370" width="9.140625" style="1" customWidth="1"/>
    <col min="4371" max="4371" width="12.421875" style="1" customWidth="1"/>
    <col min="4372" max="4372" width="11.57421875" style="1" customWidth="1"/>
    <col min="4373" max="4608" width="9.140625" style="1" customWidth="1"/>
    <col min="4609" max="4609" width="3.28125" style="1" customWidth="1"/>
    <col min="4610" max="4610" width="7.140625" style="1" customWidth="1"/>
    <col min="4611" max="4624" width="5.7109375" style="1" customWidth="1"/>
    <col min="4625" max="4625" width="12.8515625" style="1" customWidth="1"/>
    <col min="4626" max="4626" width="9.140625" style="1" customWidth="1"/>
    <col min="4627" max="4627" width="12.421875" style="1" customWidth="1"/>
    <col min="4628" max="4628" width="11.57421875" style="1" customWidth="1"/>
    <col min="4629" max="4864" width="9.140625" style="1" customWidth="1"/>
    <col min="4865" max="4865" width="3.28125" style="1" customWidth="1"/>
    <col min="4866" max="4866" width="7.140625" style="1" customWidth="1"/>
    <col min="4867" max="4880" width="5.7109375" style="1" customWidth="1"/>
    <col min="4881" max="4881" width="12.8515625" style="1" customWidth="1"/>
    <col min="4882" max="4882" width="9.140625" style="1" customWidth="1"/>
    <col min="4883" max="4883" width="12.421875" style="1" customWidth="1"/>
    <col min="4884" max="4884" width="11.57421875" style="1" customWidth="1"/>
    <col min="4885" max="5120" width="9.140625" style="1" customWidth="1"/>
    <col min="5121" max="5121" width="3.28125" style="1" customWidth="1"/>
    <col min="5122" max="5122" width="7.140625" style="1" customWidth="1"/>
    <col min="5123" max="5136" width="5.7109375" style="1" customWidth="1"/>
    <col min="5137" max="5137" width="12.8515625" style="1" customWidth="1"/>
    <col min="5138" max="5138" width="9.140625" style="1" customWidth="1"/>
    <col min="5139" max="5139" width="12.421875" style="1" customWidth="1"/>
    <col min="5140" max="5140" width="11.57421875" style="1" customWidth="1"/>
    <col min="5141" max="5376" width="9.140625" style="1" customWidth="1"/>
    <col min="5377" max="5377" width="3.28125" style="1" customWidth="1"/>
    <col min="5378" max="5378" width="7.140625" style="1" customWidth="1"/>
    <col min="5379" max="5392" width="5.7109375" style="1" customWidth="1"/>
    <col min="5393" max="5393" width="12.8515625" style="1" customWidth="1"/>
    <col min="5394" max="5394" width="9.140625" style="1" customWidth="1"/>
    <col min="5395" max="5395" width="12.421875" style="1" customWidth="1"/>
    <col min="5396" max="5396" width="11.57421875" style="1" customWidth="1"/>
    <col min="5397" max="5632" width="9.140625" style="1" customWidth="1"/>
    <col min="5633" max="5633" width="3.28125" style="1" customWidth="1"/>
    <col min="5634" max="5634" width="7.140625" style="1" customWidth="1"/>
    <col min="5635" max="5648" width="5.7109375" style="1" customWidth="1"/>
    <col min="5649" max="5649" width="12.8515625" style="1" customWidth="1"/>
    <col min="5650" max="5650" width="9.140625" style="1" customWidth="1"/>
    <col min="5651" max="5651" width="12.421875" style="1" customWidth="1"/>
    <col min="5652" max="5652" width="11.57421875" style="1" customWidth="1"/>
    <col min="5653" max="5888" width="9.140625" style="1" customWidth="1"/>
    <col min="5889" max="5889" width="3.28125" style="1" customWidth="1"/>
    <col min="5890" max="5890" width="7.140625" style="1" customWidth="1"/>
    <col min="5891" max="5904" width="5.7109375" style="1" customWidth="1"/>
    <col min="5905" max="5905" width="12.8515625" style="1" customWidth="1"/>
    <col min="5906" max="5906" width="9.140625" style="1" customWidth="1"/>
    <col min="5907" max="5907" width="12.421875" style="1" customWidth="1"/>
    <col min="5908" max="5908" width="11.57421875" style="1" customWidth="1"/>
    <col min="5909" max="6144" width="9.140625" style="1" customWidth="1"/>
    <col min="6145" max="6145" width="3.28125" style="1" customWidth="1"/>
    <col min="6146" max="6146" width="7.140625" style="1" customWidth="1"/>
    <col min="6147" max="6160" width="5.7109375" style="1" customWidth="1"/>
    <col min="6161" max="6161" width="12.8515625" style="1" customWidth="1"/>
    <col min="6162" max="6162" width="9.140625" style="1" customWidth="1"/>
    <col min="6163" max="6163" width="12.421875" style="1" customWidth="1"/>
    <col min="6164" max="6164" width="11.57421875" style="1" customWidth="1"/>
    <col min="6165" max="6400" width="9.140625" style="1" customWidth="1"/>
    <col min="6401" max="6401" width="3.28125" style="1" customWidth="1"/>
    <col min="6402" max="6402" width="7.140625" style="1" customWidth="1"/>
    <col min="6403" max="6416" width="5.7109375" style="1" customWidth="1"/>
    <col min="6417" max="6417" width="12.8515625" style="1" customWidth="1"/>
    <col min="6418" max="6418" width="9.140625" style="1" customWidth="1"/>
    <col min="6419" max="6419" width="12.421875" style="1" customWidth="1"/>
    <col min="6420" max="6420" width="11.57421875" style="1" customWidth="1"/>
    <col min="6421" max="6656" width="9.140625" style="1" customWidth="1"/>
    <col min="6657" max="6657" width="3.28125" style="1" customWidth="1"/>
    <col min="6658" max="6658" width="7.140625" style="1" customWidth="1"/>
    <col min="6659" max="6672" width="5.7109375" style="1" customWidth="1"/>
    <col min="6673" max="6673" width="12.8515625" style="1" customWidth="1"/>
    <col min="6674" max="6674" width="9.140625" style="1" customWidth="1"/>
    <col min="6675" max="6675" width="12.421875" style="1" customWidth="1"/>
    <col min="6676" max="6676" width="11.57421875" style="1" customWidth="1"/>
    <col min="6677" max="6912" width="9.140625" style="1" customWidth="1"/>
    <col min="6913" max="6913" width="3.28125" style="1" customWidth="1"/>
    <col min="6914" max="6914" width="7.140625" style="1" customWidth="1"/>
    <col min="6915" max="6928" width="5.7109375" style="1" customWidth="1"/>
    <col min="6929" max="6929" width="12.8515625" style="1" customWidth="1"/>
    <col min="6930" max="6930" width="9.140625" style="1" customWidth="1"/>
    <col min="6931" max="6931" width="12.421875" style="1" customWidth="1"/>
    <col min="6932" max="6932" width="11.57421875" style="1" customWidth="1"/>
    <col min="6933" max="7168" width="9.140625" style="1" customWidth="1"/>
    <col min="7169" max="7169" width="3.28125" style="1" customWidth="1"/>
    <col min="7170" max="7170" width="7.140625" style="1" customWidth="1"/>
    <col min="7171" max="7184" width="5.7109375" style="1" customWidth="1"/>
    <col min="7185" max="7185" width="12.8515625" style="1" customWidth="1"/>
    <col min="7186" max="7186" width="9.140625" style="1" customWidth="1"/>
    <col min="7187" max="7187" width="12.421875" style="1" customWidth="1"/>
    <col min="7188" max="7188" width="11.57421875" style="1" customWidth="1"/>
    <col min="7189" max="7424" width="9.140625" style="1" customWidth="1"/>
    <col min="7425" max="7425" width="3.28125" style="1" customWidth="1"/>
    <col min="7426" max="7426" width="7.140625" style="1" customWidth="1"/>
    <col min="7427" max="7440" width="5.7109375" style="1" customWidth="1"/>
    <col min="7441" max="7441" width="12.8515625" style="1" customWidth="1"/>
    <col min="7442" max="7442" width="9.140625" style="1" customWidth="1"/>
    <col min="7443" max="7443" width="12.421875" style="1" customWidth="1"/>
    <col min="7444" max="7444" width="11.57421875" style="1" customWidth="1"/>
    <col min="7445" max="7680" width="9.140625" style="1" customWidth="1"/>
    <col min="7681" max="7681" width="3.28125" style="1" customWidth="1"/>
    <col min="7682" max="7682" width="7.140625" style="1" customWidth="1"/>
    <col min="7683" max="7696" width="5.7109375" style="1" customWidth="1"/>
    <col min="7697" max="7697" width="12.8515625" style="1" customWidth="1"/>
    <col min="7698" max="7698" width="9.140625" style="1" customWidth="1"/>
    <col min="7699" max="7699" width="12.421875" style="1" customWidth="1"/>
    <col min="7700" max="7700" width="11.57421875" style="1" customWidth="1"/>
    <col min="7701" max="7936" width="9.140625" style="1" customWidth="1"/>
    <col min="7937" max="7937" width="3.28125" style="1" customWidth="1"/>
    <col min="7938" max="7938" width="7.140625" style="1" customWidth="1"/>
    <col min="7939" max="7952" width="5.7109375" style="1" customWidth="1"/>
    <col min="7953" max="7953" width="12.8515625" style="1" customWidth="1"/>
    <col min="7954" max="7954" width="9.140625" style="1" customWidth="1"/>
    <col min="7955" max="7955" width="12.421875" style="1" customWidth="1"/>
    <col min="7956" max="7956" width="11.57421875" style="1" customWidth="1"/>
    <col min="7957" max="8192" width="9.140625" style="1" customWidth="1"/>
    <col min="8193" max="8193" width="3.28125" style="1" customWidth="1"/>
    <col min="8194" max="8194" width="7.140625" style="1" customWidth="1"/>
    <col min="8195" max="8208" width="5.7109375" style="1" customWidth="1"/>
    <col min="8209" max="8209" width="12.8515625" style="1" customWidth="1"/>
    <col min="8210" max="8210" width="9.140625" style="1" customWidth="1"/>
    <col min="8211" max="8211" width="12.421875" style="1" customWidth="1"/>
    <col min="8212" max="8212" width="11.57421875" style="1" customWidth="1"/>
    <col min="8213" max="8448" width="9.140625" style="1" customWidth="1"/>
    <col min="8449" max="8449" width="3.28125" style="1" customWidth="1"/>
    <col min="8450" max="8450" width="7.140625" style="1" customWidth="1"/>
    <col min="8451" max="8464" width="5.7109375" style="1" customWidth="1"/>
    <col min="8465" max="8465" width="12.8515625" style="1" customWidth="1"/>
    <col min="8466" max="8466" width="9.140625" style="1" customWidth="1"/>
    <col min="8467" max="8467" width="12.421875" style="1" customWidth="1"/>
    <col min="8468" max="8468" width="11.57421875" style="1" customWidth="1"/>
    <col min="8469" max="8704" width="9.140625" style="1" customWidth="1"/>
    <col min="8705" max="8705" width="3.28125" style="1" customWidth="1"/>
    <col min="8706" max="8706" width="7.140625" style="1" customWidth="1"/>
    <col min="8707" max="8720" width="5.7109375" style="1" customWidth="1"/>
    <col min="8721" max="8721" width="12.8515625" style="1" customWidth="1"/>
    <col min="8722" max="8722" width="9.140625" style="1" customWidth="1"/>
    <col min="8723" max="8723" width="12.421875" style="1" customWidth="1"/>
    <col min="8724" max="8724" width="11.57421875" style="1" customWidth="1"/>
    <col min="8725" max="8960" width="9.140625" style="1" customWidth="1"/>
    <col min="8961" max="8961" width="3.28125" style="1" customWidth="1"/>
    <col min="8962" max="8962" width="7.140625" style="1" customWidth="1"/>
    <col min="8963" max="8976" width="5.7109375" style="1" customWidth="1"/>
    <col min="8977" max="8977" width="12.8515625" style="1" customWidth="1"/>
    <col min="8978" max="8978" width="9.140625" style="1" customWidth="1"/>
    <col min="8979" max="8979" width="12.421875" style="1" customWidth="1"/>
    <col min="8980" max="8980" width="11.57421875" style="1" customWidth="1"/>
    <col min="8981" max="9216" width="9.140625" style="1" customWidth="1"/>
    <col min="9217" max="9217" width="3.28125" style="1" customWidth="1"/>
    <col min="9218" max="9218" width="7.140625" style="1" customWidth="1"/>
    <col min="9219" max="9232" width="5.7109375" style="1" customWidth="1"/>
    <col min="9233" max="9233" width="12.8515625" style="1" customWidth="1"/>
    <col min="9234" max="9234" width="9.140625" style="1" customWidth="1"/>
    <col min="9235" max="9235" width="12.421875" style="1" customWidth="1"/>
    <col min="9236" max="9236" width="11.57421875" style="1" customWidth="1"/>
    <col min="9237" max="9472" width="9.140625" style="1" customWidth="1"/>
    <col min="9473" max="9473" width="3.28125" style="1" customWidth="1"/>
    <col min="9474" max="9474" width="7.140625" style="1" customWidth="1"/>
    <col min="9475" max="9488" width="5.7109375" style="1" customWidth="1"/>
    <col min="9489" max="9489" width="12.8515625" style="1" customWidth="1"/>
    <col min="9490" max="9490" width="9.140625" style="1" customWidth="1"/>
    <col min="9491" max="9491" width="12.421875" style="1" customWidth="1"/>
    <col min="9492" max="9492" width="11.57421875" style="1" customWidth="1"/>
    <col min="9493" max="9728" width="9.140625" style="1" customWidth="1"/>
    <col min="9729" max="9729" width="3.28125" style="1" customWidth="1"/>
    <col min="9730" max="9730" width="7.140625" style="1" customWidth="1"/>
    <col min="9731" max="9744" width="5.7109375" style="1" customWidth="1"/>
    <col min="9745" max="9745" width="12.8515625" style="1" customWidth="1"/>
    <col min="9746" max="9746" width="9.140625" style="1" customWidth="1"/>
    <col min="9747" max="9747" width="12.421875" style="1" customWidth="1"/>
    <col min="9748" max="9748" width="11.57421875" style="1" customWidth="1"/>
    <col min="9749" max="9984" width="9.140625" style="1" customWidth="1"/>
    <col min="9985" max="9985" width="3.28125" style="1" customWidth="1"/>
    <col min="9986" max="9986" width="7.140625" style="1" customWidth="1"/>
    <col min="9987" max="10000" width="5.7109375" style="1" customWidth="1"/>
    <col min="10001" max="10001" width="12.8515625" style="1" customWidth="1"/>
    <col min="10002" max="10002" width="9.140625" style="1" customWidth="1"/>
    <col min="10003" max="10003" width="12.421875" style="1" customWidth="1"/>
    <col min="10004" max="10004" width="11.57421875" style="1" customWidth="1"/>
    <col min="10005" max="10240" width="9.140625" style="1" customWidth="1"/>
    <col min="10241" max="10241" width="3.28125" style="1" customWidth="1"/>
    <col min="10242" max="10242" width="7.140625" style="1" customWidth="1"/>
    <col min="10243" max="10256" width="5.7109375" style="1" customWidth="1"/>
    <col min="10257" max="10257" width="12.8515625" style="1" customWidth="1"/>
    <col min="10258" max="10258" width="9.140625" style="1" customWidth="1"/>
    <col min="10259" max="10259" width="12.421875" style="1" customWidth="1"/>
    <col min="10260" max="10260" width="11.57421875" style="1" customWidth="1"/>
    <col min="10261" max="10496" width="9.140625" style="1" customWidth="1"/>
    <col min="10497" max="10497" width="3.28125" style="1" customWidth="1"/>
    <col min="10498" max="10498" width="7.140625" style="1" customWidth="1"/>
    <col min="10499" max="10512" width="5.7109375" style="1" customWidth="1"/>
    <col min="10513" max="10513" width="12.8515625" style="1" customWidth="1"/>
    <col min="10514" max="10514" width="9.140625" style="1" customWidth="1"/>
    <col min="10515" max="10515" width="12.421875" style="1" customWidth="1"/>
    <col min="10516" max="10516" width="11.57421875" style="1" customWidth="1"/>
    <col min="10517" max="10752" width="9.140625" style="1" customWidth="1"/>
    <col min="10753" max="10753" width="3.28125" style="1" customWidth="1"/>
    <col min="10754" max="10754" width="7.140625" style="1" customWidth="1"/>
    <col min="10755" max="10768" width="5.7109375" style="1" customWidth="1"/>
    <col min="10769" max="10769" width="12.8515625" style="1" customWidth="1"/>
    <col min="10770" max="10770" width="9.140625" style="1" customWidth="1"/>
    <col min="10771" max="10771" width="12.421875" style="1" customWidth="1"/>
    <col min="10772" max="10772" width="11.57421875" style="1" customWidth="1"/>
    <col min="10773" max="11008" width="9.140625" style="1" customWidth="1"/>
    <col min="11009" max="11009" width="3.28125" style="1" customWidth="1"/>
    <col min="11010" max="11010" width="7.140625" style="1" customWidth="1"/>
    <col min="11011" max="11024" width="5.7109375" style="1" customWidth="1"/>
    <col min="11025" max="11025" width="12.8515625" style="1" customWidth="1"/>
    <col min="11026" max="11026" width="9.140625" style="1" customWidth="1"/>
    <col min="11027" max="11027" width="12.421875" style="1" customWidth="1"/>
    <col min="11028" max="11028" width="11.57421875" style="1" customWidth="1"/>
    <col min="11029" max="11264" width="9.140625" style="1" customWidth="1"/>
    <col min="11265" max="11265" width="3.28125" style="1" customWidth="1"/>
    <col min="11266" max="11266" width="7.140625" style="1" customWidth="1"/>
    <col min="11267" max="11280" width="5.7109375" style="1" customWidth="1"/>
    <col min="11281" max="11281" width="12.8515625" style="1" customWidth="1"/>
    <col min="11282" max="11282" width="9.140625" style="1" customWidth="1"/>
    <col min="11283" max="11283" width="12.421875" style="1" customWidth="1"/>
    <col min="11284" max="11284" width="11.57421875" style="1" customWidth="1"/>
    <col min="11285" max="11520" width="9.140625" style="1" customWidth="1"/>
    <col min="11521" max="11521" width="3.28125" style="1" customWidth="1"/>
    <col min="11522" max="11522" width="7.140625" style="1" customWidth="1"/>
    <col min="11523" max="11536" width="5.7109375" style="1" customWidth="1"/>
    <col min="11537" max="11537" width="12.8515625" style="1" customWidth="1"/>
    <col min="11538" max="11538" width="9.140625" style="1" customWidth="1"/>
    <col min="11539" max="11539" width="12.421875" style="1" customWidth="1"/>
    <col min="11540" max="11540" width="11.57421875" style="1" customWidth="1"/>
    <col min="11541" max="11776" width="9.140625" style="1" customWidth="1"/>
    <col min="11777" max="11777" width="3.28125" style="1" customWidth="1"/>
    <col min="11778" max="11778" width="7.140625" style="1" customWidth="1"/>
    <col min="11779" max="11792" width="5.7109375" style="1" customWidth="1"/>
    <col min="11793" max="11793" width="12.8515625" style="1" customWidth="1"/>
    <col min="11794" max="11794" width="9.140625" style="1" customWidth="1"/>
    <col min="11795" max="11795" width="12.421875" style="1" customWidth="1"/>
    <col min="11796" max="11796" width="11.57421875" style="1" customWidth="1"/>
    <col min="11797" max="12032" width="9.140625" style="1" customWidth="1"/>
    <col min="12033" max="12033" width="3.28125" style="1" customWidth="1"/>
    <col min="12034" max="12034" width="7.140625" style="1" customWidth="1"/>
    <col min="12035" max="12048" width="5.7109375" style="1" customWidth="1"/>
    <col min="12049" max="12049" width="12.8515625" style="1" customWidth="1"/>
    <col min="12050" max="12050" width="9.140625" style="1" customWidth="1"/>
    <col min="12051" max="12051" width="12.421875" style="1" customWidth="1"/>
    <col min="12052" max="12052" width="11.57421875" style="1" customWidth="1"/>
    <col min="12053" max="12288" width="9.140625" style="1" customWidth="1"/>
    <col min="12289" max="12289" width="3.28125" style="1" customWidth="1"/>
    <col min="12290" max="12290" width="7.140625" style="1" customWidth="1"/>
    <col min="12291" max="12304" width="5.7109375" style="1" customWidth="1"/>
    <col min="12305" max="12305" width="12.8515625" style="1" customWidth="1"/>
    <col min="12306" max="12306" width="9.140625" style="1" customWidth="1"/>
    <col min="12307" max="12307" width="12.421875" style="1" customWidth="1"/>
    <col min="12308" max="12308" width="11.57421875" style="1" customWidth="1"/>
    <col min="12309" max="12544" width="9.140625" style="1" customWidth="1"/>
    <col min="12545" max="12545" width="3.28125" style="1" customWidth="1"/>
    <col min="12546" max="12546" width="7.140625" style="1" customWidth="1"/>
    <col min="12547" max="12560" width="5.7109375" style="1" customWidth="1"/>
    <col min="12561" max="12561" width="12.8515625" style="1" customWidth="1"/>
    <col min="12562" max="12562" width="9.140625" style="1" customWidth="1"/>
    <col min="12563" max="12563" width="12.421875" style="1" customWidth="1"/>
    <col min="12564" max="12564" width="11.57421875" style="1" customWidth="1"/>
    <col min="12565" max="12800" width="9.140625" style="1" customWidth="1"/>
    <col min="12801" max="12801" width="3.28125" style="1" customWidth="1"/>
    <col min="12802" max="12802" width="7.140625" style="1" customWidth="1"/>
    <col min="12803" max="12816" width="5.7109375" style="1" customWidth="1"/>
    <col min="12817" max="12817" width="12.8515625" style="1" customWidth="1"/>
    <col min="12818" max="12818" width="9.140625" style="1" customWidth="1"/>
    <col min="12819" max="12819" width="12.421875" style="1" customWidth="1"/>
    <col min="12820" max="12820" width="11.57421875" style="1" customWidth="1"/>
    <col min="12821" max="13056" width="9.140625" style="1" customWidth="1"/>
    <col min="13057" max="13057" width="3.28125" style="1" customWidth="1"/>
    <col min="13058" max="13058" width="7.140625" style="1" customWidth="1"/>
    <col min="13059" max="13072" width="5.7109375" style="1" customWidth="1"/>
    <col min="13073" max="13073" width="12.8515625" style="1" customWidth="1"/>
    <col min="13074" max="13074" width="9.140625" style="1" customWidth="1"/>
    <col min="13075" max="13075" width="12.421875" style="1" customWidth="1"/>
    <col min="13076" max="13076" width="11.57421875" style="1" customWidth="1"/>
    <col min="13077" max="13312" width="9.140625" style="1" customWidth="1"/>
    <col min="13313" max="13313" width="3.28125" style="1" customWidth="1"/>
    <col min="13314" max="13314" width="7.140625" style="1" customWidth="1"/>
    <col min="13315" max="13328" width="5.7109375" style="1" customWidth="1"/>
    <col min="13329" max="13329" width="12.8515625" style="1" customWidth="1"/>
    <col min="13330" max="13330" width="9.140625" style="1" customWidth="1"/>
    <col min="13331" max="13331" width="12.421875" style="1" customWidth="1"/>
    <col min="13332" max="13332" width="11.57421875" style="1" customWidth="1"/>
    <col min="13333" max="13568" width="9.140625" style="1" customWidth="1"/>
    <col min="13569" max="13569" width="3.28125" style="1" customWidth="1"/>
    <col min="13570" max="13570" width="7.140625" style="1" customWidth="1"/>
    <col min="13571" max="13584" width="5.7109375" style="1" customWidth="1"/>
    <col min="13585" max="13585" width="12.8515625" style="1" customWidth="1"/>
    <col min="13586" max="13586" width="9.140625" style="1" customWidth="1"/>
    <col min="13587" max="13587" width="12.421875" style="1" customWidth="1"/>
    <col min="13588" max="13588" width="11.57421875" style="1" customWidth="1"/>
    <col min="13589" max="13824" width="9.140625" style="1" customWidth="1"/>
    <col min="13825" max="13825" width="3.28125" style="1" customWidth="1"/>
    <col min="13826" max="13826" width="7.140625" style="1" customWidth="1"/>
    <col min="13827" max="13840" width="5.7109375" style="1" customWidth="1"/>
    <col min="13841" max="13841" width="12.8515625" style="1" customWidth="1"/>
    <col min="13842" max="13842" width="9.140625" style="1" customWidth="1"/>
    <col min="13843" max="13843" width="12.421875" style="1" customWidth="1"/>
    <col min="13844" max="13844" width="11.57421875" style="1" customWidth="1"/>
    <col min="13845" max="14080" width="9.140625" style="1" customWidth="1"/>
    <col min="14081" max="14081" width="3.28125" style="1" customWidth="1"/>
    <col min="14082" max="14082" width="7.140625" style="1" customWidth="1"/>
    <col min="14083" max="14096" width="5.7109375" style="1" customWidth="1"/>
    <col min="14097" max="14097" width="12.8515625" style="1" customWidth="1"/>
    <col min="14098" max="14098" width="9.140625" style="1" customWidth="1"/>
    <col min="14099" max="14099" width="12.421875" style="1" customWidth="1"/>
    <col min="14100" max="14100" width="11.57421875" style="1" customWidth="1"/>
    <col min="14101" max="14336" width="9.140625" style="1" customWidth="1"/>
    <col min="14337" max="14337" width="3.28125" style="1" customWidth="1"/>
    <col min="14338" max="14338" width="7.140625" style="1" customWidth="1"/>
    <col min="14339" max="14352" width="5.7109375" style="1" customWidth="1"/>
    <col min="14353" max="14353" width="12.8515625" style="1" customWidth="1"/>
    <col min="14354" max="14354" width="9.140625" style="1" customWidth="1"/>
    <col min="14355" max="14355" width="12.421875" style="1" customWidth="1"/>
    <col min="14356" max="14356" width="11.57421875" style="1" customWidth="1"/>
    <col min="14357" max="14592" width="9.140625" style="1" customWidth="1"/>
    <col min="14593" max="14593" width="3.28125" style="1" customWidth="1"/>
    <col min="14594" max="14594" width="7.140625" style="1" customWidth="1"/>
    <col min="14595" max="14608" width="5.7109375" style="1" customWidth="1"/>
    <col min="14609" max="14609" width="12.8515625" style="1" customWidth="1"/>
    <col min="14610" max="14610" width="9.140625" style="1" customWidth="1"/>
    <col min="14611" max="14611" width="12.421875" style="1" customWidth="1"/>
    <col min="14612" max="14612" width="11.57421875" style="1" customWidth="1"/>
    <col min="14613" max="14848" width="9.140625" style="1" customWidth="1"/>
    <col min="14849" max="14849" width="3.28125" style="1" customWidth="1"/>
    <col min="14850" max="14850" width="7.140625" style="1" customWidth="1"/>
    <col min="14851" max="14864" width="5.7109375" style="1" customWidth="1"/>
    <col min="14865" max="14865" width="12.8515625" style="1" customWidth="1"/>
    <col min="14866" max="14866" width="9.140625" style="1" customWidth="1"/>
    <col min="14867" max="14867" width="12.421875" style="1" customWidth="1"/>
    <col min="14868" max="14868" width="11.57421875" style="1" customWidth="1"/>
    <col min="14869" max="15104" width="9.140625" style="1" customWidth="1"/>
    <col min="15105" max="15105" width="3.28125" style="1" customWidth="1"/>
    <col min="15106" max="15106" width="7.140625" style="1" customWidth="1"/>
    <col min="15107" max="15120" width="5.7109375" style="1" customWidth="1"/>
    <col min="15121" max="15121" width="12.8515625" style="1" customWidth="1"/>
    <col min="15122" max="15122" width="9.140625" style="1" customWidth="1"/>
    <col min="15123" max="15123" width="12.421875" style="1" customWidth="1"/>
    <col min="15124" max="15124" width="11.57421875" style="1" customWidth="1"/>
    <col min="15125" max="15360" width="9.140625" style="1" customWidth="1"/>
    <col min="15361" max="15361" width="3.28125" style="1" customWidth="1"/>
    <col min="15362" max="15362" width="7.140625" style="1" customWidth="1"/>
    <col min="15363" max="15376" width="5.7109375" style="1" customWidth="1"/>
    <col min="15377" max="15377" width="12.8515625" style="1" customWidth="1"/>
    <col min="15378" max="15378" width="9.140625" style="1" customWidth="1"/>
    <col min="15379" max="15379" width="12.421875" style="1" customWidth="1"/>
    <col min="15380" max="15380" width="11.57421875" style="1" customWidth="1"/>
    <col min="15381" max="15616" width="9.140625" style="1" customWidth="1"/>
    <col min="15617" max="15617" width="3.28125" style="1" customWidth="1"/>
    <col min="15618" max="15618" width="7.140625" style="1" customWidth="1"/>
    <col min="15619" max="15632" width="5.7109375" style="1" customWidth="1"/>
    <col min="15633" max="15633" width="12.8515625" style="1" customWidth="1"/>
    <col min="15634" max="15634" width="9.140625" style="1" customWidth="1"/>
    <col min="15635" max="15635" width="12.421875" style="1" customWidth="1"/>
    <col min="15636" max="15636" width="11.57421875" style="1" customWidth="1"/>
    <col min="15637" max="15872" width="9.140625" style="1" customWidth="1"/>
    <col min="15873" max="15873" width="3.28125" style="1" customWidth="1"/>
    <col min="15874" max="15874" width="7.140625" style="1" customWidth="1"/>
    <col min="15875" max="15888" width="5.7109375" style="1" customWidth="1"/>
    <col min="15889" max="15889" width="12.8515625" style="1" customWidth="1"/>
    <col min="15890" max="15890" width="9.140625" style="1" customWidth="1"/>
    <col min="15891" max="15891" width="12.421875" style="1" customWidth="1"/>
    <col min="15892" max="15892" width="11.57421875" style="1" customWidth="1"/>
    <col min="15893" max="16128" width="9.140625" style="1" customWidth="1"/>
    <col min="16129" max="16129" width="3.28125" style="1" customWidth="1"/>
    <col min="16130" max="16130" width="7.140625" style="1" customWidth="1"/>
    <col min="16131" max="16144" width="5.7109375" style="1" customWidth="1"/>
    <col min="16145" max="16145" width="12.8515625" style="1" customWidth="1"/>
    <col min="16146" max="16146" width="9.140625" style="1" customWidth="1"/>
    <col min="16147" max="16147" width="12.421875" style="1" customWidth="1"/>
    <col min="16148" max="16148" width="11.57421875" style="1" customWidth="1"/>
    <col min="16149" max="16384" width="9.140625" style="1" customWidth="1"/>
  </cols>
  <sheetData>
    <row r="1" spans="2:22" ht="15.75" customHeight="1">
      <c r="B1" s="391" t="s">
        <v>34</v>
      </c>
      <c r="C1" s="392"/>
      <c r="D1" s="393" t="s">
        <v>133</v>
      </c>
      <c r="E1" s="393"/>
      <c r="F1" s="393"/>
      <c r="G1" s="393"/>
      <c r="H1" s="393"/>
      <c r="I1" s="394"/>
      <c r="J1" s="394"/>
      <c r="K1" s="395"/>
      <c r="R1" s="10"/>
      <c r="S1" s="10"/>
      <c r="T1" s="75"/>
      <c r="U1" s="10"/>
      <c r="V1" s="10"/>
    </row>
    <row r="2" spans="2:22" ht="15.75" customHeight="1">
      <c r="B2" s="396"/>
      <c r="C2" s="397"/>
      <c r="D2" s="393" t="s">
        <v>91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0"/>
      <c r="S2" s="10"/>
      <c r="T2" s="75"/>
      <c r="U2" s="10"/>
      <c r="V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924</v>
      </c>
      <c r="F4" s="367"/>
      <c r="G4" s="381"/>
      <c r="H4" s="382"/>
      <c r="I4" s="382"/>
      <c r="J4" s="382"/>
      <c r="K4" s="368">
        <v>235</v>
      </c>
      <c r="L4" s="369"/>
      <c r="M4" s="387"/>
      <c r="N4" s="388"/>
      <c r="O4" s="370">
        <f>MAX(C6:C39)</f>
        <v>21</v>
      </c>
      <c r="P4" s="371"/>
      <c r="Q4" s="373"/>
      <c r="R4" s="210">
        <v>162</v>
      </c>
      <c r="S4" s="365"/>
      <c r="T4" s="211">
        <v>423</v>
      </c>
      <c r="U4" s="365"/>
      <c r="V4" s="211">
        <v>465</v>
      </c>
      <c r="W4" s="365"/>
      <c r="X4" s="211">
        <v>432</v>
      </c>
    </row>
    <row r="5" spans="1:21" s="220" customFormat="1" ht="25.5" customHeight="1" thickBot="1">
      <c r="A5" s="212"/>
      <c r="B5" s="213" t="s">
        <v>0</v>
      </c>
      <c r="C5" s="214" t="s">
        <v>2</v>
      </c>
      <c r="D5" s="214" t="s">
        <v>3</v>
      </c>
      <c r="E5" s="214" t="s">
        <v>4</v>
      </c>
      <c r="F5" s="214" t="s">
        <v>20</v>
      </c>
      <c r="G5" s="214" t="s">
        <v>5</v>
      </c>
      <c r="H5" s="214" t="s">
        <v>6</v>
      </c>
      <c r="I5" s="214" t="s">
        <v>7</v>
      </c>
      <c r="J5" s="214" t="s">
        <v>8</v>
      </c>
      <c r="K5" s="214" t="s">
        <v>19</v>
      </c>
      <c r="L5" s="214" t="s">
        <v>24</v>
      </c>
      <c r="M5" s="214" t="s">
        <v>17</v>
      </c>
      <c r="N5" s="215" t="s">
        <v>9</v>
      </c>
      <c r="O5" s="216" t="s">
        <v>31</v>
      </c>
      <c r="P5" s="217" t="s">
        <v>30</v>
      </c>
      <c r="Q5" s="218" t="s">
        <v>28</v>
      </c>
      <c r="R5" s="86"/>
      <c r="S5" s="219"/>
      <c r="T5" s="85"/>
      <c r="U5" s="42"/>
    </row>
    <row r="6" spans="1:17" s="224" customFormat="1" ht="17.1" customHeight="1">
      <c r="A6" s="221">
        <v>1</v>
      </c>
      <c r="B6" s="248">
        <v>114</v>
      </c>
      <c r="C6" s="249">
        <v>21</v>
      </c>
      <c r="D6" s="249">
        <v>12</v>
      </c>
      <c r="E6" s="249">
        <v>9</v>
      </c>
      <c r="F6" s="249">
        <v>9</v>
      </c>
      <c r="G6" s="249">
        <v>12</v>
      </c>
      <c r="H6" s="249">
        <v>15</v>
      </c>
      <c r="I6" s="249">
        <v>9</v>
      </c>
      <c r="J6" s="249">
        <v>9</v>
      </c>
      <c r="K6" s="249">
        <v>9</v>
      </c>
      <c r="L6" s="249">
        <v>12</v>
      </c>
      <c r="M6" s="249">
        <v>3</v>
      </c>
      <c r="N6" s="250"/>
      <c r="O6" s="222">
        <f aca="true" t="shared" si="0" ref="O6:O25">IF(B6="","",SUM(C6:M6)-(N6))</f>
        <v>120</v>
      </c>
      <c r="P6" s="223" t="s">
        <v>74</v>
      </c>
      <c r="Q6" s="170">
        <f aca="true" t="shared" si="1" ref="Q6:Q29">SUM(C6:E6)</f>
        <v>42</v>
      </c>
    </row>
    <row r="7" spans="1:22" s="224" customFormat="1" ht="17.1" customHeight="1">
      <c r="A7" s="221">
        <v>2</v>
      </c>
      <c r="B7" s="231">
        <v>46</v>
      </c>
      <c r="C7" s="232">
        <v>18</v>
      </c>
      <c r="D7" s="232">
        <v>13</v>
      </c>
      <c r="E7" s="232">
        <v>8</v>
      </c>
      <c r="F7" s="232">
        <v>9</v>
      </c>
      <c r="G7" s="232">
        <v>12</v>
      </c>
      <c r="H7" s="232">
        <v>15</v>
      </c>
      <c r="I7" s="232">
        <v>11</v>
      </c>
      <c r="J7" s="232">
        <v>9</v>
      </c>
      <c r="K7" s="232">
        <v>9</v>
      </c>
      <c r="L7" s="232">
        <v>11</v>
      </c>
      <c r="M7" s="232">
        <v>3</v>
      </c>
      <c r="N7" s="233"/>
      <c r="O7" s="228">
        <f t="shared" si="0"/>
        <v>118</v>
      </c>
      <c r="P7" s="223" t="s">
        <v>62</v>
      </c>
      <c r="Q7" s="20">
        <f t="shared" si="1"/>
        <v>39</v>
      </c>
      <c r="S7" s="362" t="s">
        <v>128</v>
      </c>
      <c r="T7" s="363"/>
      <c r="U7" s="229" t="s">
        <v>129</v>
      </c>
      <c r="V7" s="230">
        <v>412</v>
      </c>
    </row>
    <row r="8" spans="1:22" s="224" customFormat="1" ht="17.1" customHeight="1">
      <c r="A8" s="221">
        <v>3</v>
      </c>
      <c r="B8" s="231">
        <v>115</v>
      </c>
      <c r="C8" s="20">
        <v>18</v>
      </c>
      <c r="D8" s="20">
        <v>12</v>
      </c>
      <c r="E8" s="20">
        <v>9</v>
      </c>
      <c r="F8" s="20">
        <v>9</v>
      </c>
      <c r="G8" s="20">
        <v>12</v>
      </c>
      <c r="H8" s="20">
        <v>15</v>
      </c>
      <c r="I8" s="20">
        <v>9</v>
      </c>
      <c r="J8" s="20">
        <v>9</v>
      </c>
      <c r="K8" s="20">
        <v>9</v>
      </c>
      <c r="L8" s="20">
        <v>12</v>
      </c>
      <c r="M8" s="20">
        <v>3</v>
      </c>
      <c r="N8" s="20"/>
      <c r="O8" s="228">
        <f t="shared" si="0"/>
        <v>117</v>
      </c>
      <c r="P8" s="223" t="s">
        <v>74</v>
      </c>
      <c r="Q8" s="20">
        <f t="shared" si="1"/>
        <v>39</v>
      </c>
      <c r="S8" s="362" t="s">
        <v>130</v>
      </c>
      <c r="T8" s="363"/>
      <c r="U8" s="229" t="s">
        <v>129</v>
      </c>
      <c r="V8" s="234">
        <v>465</v>
      </c>
    </row>
    <row r="9" spans="1:22" s="224" customFormat="1" ht="17.1" customHeight="1">
      <c r="A9" s="221">
        <v>4</v>
      </c>
      <c r="B9" s="235">
        <v>48</v>
      </c>
      <c r="C9" s="232">
        <v>18</v>
      </c>
      <c r="D9" s="232">
        <v>13</v>
      </c>
      <c r="E9" s="232">
        <v>8</v>
      </c>
      <c r="F9" s="232">
        <v>9</v>
      </c>
      <c r="G9" s="232">
        <v>10</v>
      </c>
      <c r="H9" s="232">
        <v>15</v>
      </c>
      <c r="I9" s="232">
        <v>9</v>
      </c>
      <c r="J9" s="232">
        <v>9</v>
      </c>
      <c r="K9" s="232">
        <v>10</v>
      </c>
      <c r="L9" s="232">
        <v>12</v>
      </c>
      <c r="M9" s="232">
        <v>3</v>
      </c>
      <c r="N9" s="233"/>
      <c r="O9" s="228">
        <f t="shared" si="0"/>
        <v>116</v>
      </c>
      <c r="P9" s="223" t="s">
        <v>62</v>
      </c>
      <c r="Q9" s="20">
        <f t="shared" si="1"/>
        <v>39</v>
      </c>
      <c r="S9" s="362" t="s">
        <v>131</v>
      </c>
      <c r="T9" s="363"/>
      <c r="U9" s="229" t="s">
        <v>129</v>
      </c>
      <c r="V9" s="234">
        <v>432</v>
      </c>
    </row>
    <row r="10" spans="1:22" s="224" customFormat="1" ht="17.1" customHeight="1">
      <c r="A10" s="221">
        <v>5</v>
      </c>
      <c r="B10" s="72">
        <v>18</v>
      </c>
      <c r="C10" s="232">
        <v>18</v>
      </c>
      <c r="D10" s="232">
        <v>12</v>
      </c>
      <c r="E10" s="232">
        <v>9</v>
      </c>
      <c r="F10" s="232">
        <v>9</v>
      </c>
      <c r="G10" s="232">
        <v>12</v>
      </c>
      <c r="H10" s="232">
        <v>12</v>
      </c>
      <c r="I10" s="232">
        <v>9</v>
      </c>
      <c r="J10" s="232">
        <v>9</v>
      </c>
      <c r="K10" s="232">
        <v>9</v>
      </c>
      <c r="L10" s="232">
        <v>12</v>
      </c>
      <c r="M10" s="232">
        <v>3</v>
      </c>
      <c r="N10" s="233"/>
      <c r="O10" s="228">
        <f t="shared" si="0"/>
        <v>114</v>
      </c>
      <c r="P10" s="223" t="s">
        <v>75</v>
      </c>
      <c r="Q10" s="20">
        <f t="shared" si="1"/>
        <v>39</v>
      </c>
      <c r="V10" s="238"/>
    </row>
    <row r="11" spans="1:22" s="224" customFormat="1" ht="17.1" customHeight="1">
      <c r="A11" s="221">
        <v>6</v>
      </c>
      <c r="B11" s="235">
        <v>109</v>
      </c>
      <c r="C11" s="232">
        <v>18</v>
      </c>
      <c r="D11" s="232">
        <v>12</v>
      </c>
      <c r="E11" s="232">
        <v>9</v>
      </c>
      <c r="F11" s="232">
        <v>9</v>
      </c>
      <c r="G11" s="232">
        <v>12</v>
      </c>
      <c r="H11" s="232">
        <v>12</v>
      </c>
      <c r="I11" s="232">
        <v>9</v>
      </c>
      <c r="J11" s="232">
        <v>9</v>
      </c>
      <c r="K11" s="232">
        <v>9</v>
      </c>
      <c r="L11" s="232">
        <v>12</v>
      </c>
      <c r="M11" s="232">
        <v>3</v>
      </c>
      <c r="N11" s="233"/>
      <c r="O11" s="228">
        <f t="shared" si="0"/>
        <v>114</v>
      </c>
      <c r="P11" s="223" t="s">
        <v>75</v>
      </c>
      <c r="Q11" s="20">
        <f t="shared" si="1"/>
        <v>39</v>
      </c>
      <c r="S11" s="362" t="s">
        <v>132</v>
      </c>
      <c r="T11" s="363"/>
      <c r="U11" s="229" t="s">
        <v>129</v>
      </c>
      <c r="V11" s="230">
        <v>924</v>
      </c>
    </row>
    <row r="12" spans="1:17" s="224" customFormat="1" ht="17.1" customHeight="1">
      <c r="A12" s="221">
        <v>7</v>
      </c>
      <c r="B12" s="235" t="s">
        <v>65</v>
      </c>
      <c r="C12" s="232">
        <v>18</v>
      </c>
      <c r="D12" s="232">
        <v>12</v>
      </c>
      <c r="E12" s="232">
        <v>6</v>
      </c>
      <c r="F12" s="232">
        <v>9</v>
      </c>
      <c r="G12" s="232">
        <v>12</v>
      </c>
      <c r="H12" s="232">
        <v>15</v>
      </c>
      <c r="I12" s="232">
        <v>9</v>
      </c>
      <c r="J12" s="232">
        <v>9</v>
      </c>
      <c r="K12" s="232">
        <v>9</v>
      </c>
      <c r="L12" s="232">
        <v>12</v>
      </c>
      <c r="M12" s="232">
        <v>3</v>
      </c>
      <c r="N12" s="233"/>
      <c r="O12" s="228">
        <f t="shared" si="0"/>
        <v>114</v>
      </c>
      <c r="P12" s="236" t="s">
        <v>59</v>
      </c>
      <c r="Q12" s="20">
        <f t="shared" si="1"/>
        <v>36</v>
      </c>
    </row>
    <row r="13" spans="1:17" s="224" customFormat="1" ht="17.1" customHeight="1">
      <c r="A13" s="221">
        <v>8</v>
      </c>
      <c r="B13" s="231" t="s">
        <v>176</v>
      </c>
      <c r="C13" s="20">
        <v>18</v>
      </c>
      <c r="D13" s="20">
        <v>12</v>
      </c>
      <c r="E13" s="20">
        <v>9</v>
      </c>
      <c r="F13" s="20">
        <v>9</v>
      </c>
      <c r="G13" s="20">
        <v>12</v>
      </c>
      <c r="H13" s="20">
        <v>15</v>
      </c>
      <c r="I13" s="20">
        <v>9</v>
      </c>
      <c r="J13" s="20">
        <v>6</v>
      </c>
      <c r="K13" s="20">
        <v>9</v>
      </c>
      <c r="L13" s="20">
        <v>9</v>
      </c>
      <c r="M13" s="20">
        <v>3</v>
      </c>
      <c r="N13" s="241"/>
      <c r="O13" s="228">
        <f t="shared" si="0"/>
        <v>111</v>
      </c>
      <c r="P13" s="236" t="s">
        <v>59</v>
      </c>
      <c r="Q13" s="20">
        <f t="shared" si="1"/>
        <v>39</v>
      </c>
    </row>
    <row r="14" spans="1:17" s="224" customFormat="1" ht="17.1" customHeight="1">
      <c r="A14" s="221">
        <v>9</v>
      </c>
      <c r="B14" s="231">
        <v>73</v>
      </c>
      <c r="C14" s="232">
        <v>18</v>
      </c>
      <c r="D14" s="232">
        <v>12</v>
      </c>
      <c r="E14" s="232">
        <v>7</v>
      </c>
      <c r="F14" s="232">
        <v>9</v>
      </c>
      <c r="G14" s="232">
        <v>10</v>
      </c>
      <c r="H14" s="232">
        <v>14</v>
      </c>
      <c r="I14" s="232">
        <v>9</v>
      </c>
      <c r="J14" s="232">
        <v>9</v>
      </c>
      <c r="K14" s="232">
        <v>9</v>
      </c>
      <c r="L14" s="232">
        <v>10</v>
      </c>
      <c r="M14" s="232">
        <v>3</v>
      </c>
      <c r="N14" s="233"/>
      <c r="O14" s="228">
        <f t="shared" si="0"/>
        <v>110</v>
      </c>
      <c r="P14" s="239" t="s">
        <v>62</v>
      </c>
      <c r="Q14" s="20">
        <f t="shared" si="1"/>
        <v>37</v>
      </c>
    </row>
    <row r="15" spans="1:17" s="224" customFormat="1" ht="17.1" customHeight="1">
      <c r="A15" s="221">
        <v>10</v>
      </c>
      <c r="B15" s="231">
        <v>84</v>
      </c>
      <c r="C15" s="232">
        <v>15</v>
      </c>
      <c r="D15" s="232">
        <v>12</v>
      </c>
      <c r="E15" s="232">
        <v>6</v>
      </c>
      <c r="F15" s="232">
        <v>9</v>
      </c>
      <c r="G15" s="232">
        <v>12</v>
      </c>
      <c r="H15" s="232">
        <v>15</v>
      </c>
      <c r="I15" s="232">
        <v>9</v>
      </c>
      <c r="J15" s="232">
        <v>9</v>
      </c>
      <c r="K15" s="232">
        <v>9</v>
      </c>
      <c r="L15" s="232">
        <v>12</v>
      </c>
      <c r="M15" s="232"/>
      <c r="N15" s="240"/>
      <c r="O15" s="228">
        <f t="shared" si="0"/>
        <v>108</v>
      </c>
      <c r="P15" s="239" t="s">
        <v>77</v>
      </c>
      <c r="Q15" s="20">
        <f t="shared" si="1"/>
        <v>33</v>
      </c>
    </row>
    <row r="16" spans="1:17" s="224" customFormat="1" ht="17.1" customHeight="1">
      <c r="A16" s="221">
        <v>11</v>
      </c>
      <c r="B16" s="231" t="s">
        <v>177</v>
      </c>
      <c r="C16" s="20">
        <v>15</v>
      </c>
      <c r="D16" s="20">
        <v>12</v>
      </c>
      <c r="E16" s="20">
        <v>9</v>
      </c>
      <c r="F16" s="20">
        <v>9</v>
      </c>
      <c r="G16" s="20">
        <v>12</v>
      </c>
      <c r="H16" s="20">
        <v>15</v>
      </c>
      <c r="I16" s="20">
        <v>9</v>
      </c>
      <c r="J16" s="20">
        <v>9</v>
      </c>
      <c r="K16" s="20">
        <v>9</v>
      </c>
      <c r="L16" s="20">
        <v>9</v>
      </c>
      <c r="M16" s="20"/>
      <c r="N16" s="241"/>
      <c r="O16" s="228">
        <f t="shared" si="0"/>
        <v>108</v>
      </c>
      <c r="P16" s="237" t="s">
        <v>59</v>
      </c>
      <c r="Q16" s="20">
        <f t="shared" si="1"/>
        <v>36</v>
      </c>
    </row>
    <row r="17" spans="1:17" s="224" customFormat="1" ht="17.1" customHeight="1">
      <c r="A17" s="221">
        <v>12</v>
      </c>
      <c r="B17" s="231">
        <v>76</v>
      </c>
      <c r="C17" s="20">
        <v>12</v>
      </c>
      <c r="D17" s="20">
        <v>12</v>
      </c>
      <c r="E17" s="20">
        <v>9</v>
      </c>
      <c r="F17" s="20">
        <v>9</v>
      </c>
      <c r="G17" s="20">
        <v>12</v>
      </c>
      <c r="H17" s="20">
        <v>15</v>
      </c>
      <c r="I17" s="20">
        <v>9</v>
      </c>
      <c r="J17" s="20">
        <v>9</v>
      </c>
      <c r="K17" s="20">
        <v>9</v>
      </c>
      <c r="L17" s="20">
        <v>12</v>
      </c>
      <c r="M17" s="20"/>
      <c r="N17" s="20"/>
      <c r="O17" s="228">
        <f t="shared" si="0"/>
        <v>108</v>
      </c>
      <c r="P17" s="239" t="s">
        <v>77</v>
      </c>
      <c r="Q17" s="20">
        <f t="shared" si="1"/>
        <v>33</v>
      </c>
    </row>
    <row r="18" spans="1:17" s="224" customFormat="1" ht="17.1" customHeight="1">
      <c r="A18" s="221">
        <v>13</v>
      </c>
      <c r="B18" s="235">
        <v>154</v>
      </c>
      <c r="C18" s="232">
        <v>12</v>
      </c>
      <c r="D18" s="232">
        <v>12</v>
      </c>
      <c r="E18" s="232">
        <v>6</v>
      </c>
      <c r="F18" s="232">
        <v>9</v>
      </c>
      <c r="G18" s="232">
        <v>12</v>
      </c>
      <c r="H18" s="232">
        <v>15</v>
      </c>
      <c r="I18" s="232">
        <v>9</v>
      </c>
      <c r="J18" s="232">
        <v>9</v>
      </c>
      <c r="K18" s="232">
        <v>9</v>
      </c>
      <c r="L18" s="232">
        <v>12</v>
      </c>
      <c r="M18" s="232"/>
      <c r="N18" s="233"/>
      <c r="O18" s="228">
        <f t="shared" si="0"/>
        <v>105</v>
      </c>
      <c r="P18" s="239" t="s">
        <v>76</v>
      </c>
      <c r="Q18" s="20">
        <f t="shared" si="1"/>
        <v>30</v>
      </c>
    </row>
    <row r="19" spans="1:17" s="224" customFormat="1" ht="17.1" customHeight="1">
      <c r="A19" s="221">
        <v>14</v>
      </c>
      <c r="B19" s="231">
        <v>6</v>
      </c>
      <c r="C19" s="232">
        <v>16</v>
      </c>
      <c r="D19" s="232">
        <v>10</v>
      </c>
      <c r="E19" s="232">
        <v>6</v>
      </c>
      <c r="F19" s="232">
        <v>9</v>
      </c>
      <c r="G19" s="232">
        <v>11</v>
      </c>
      <c r="H19" s="232">
        <v>12</v>
      </c>
      <c r="I19" s="232">
        <v>9</v>
      </c>
      <c r="J19" s="232">
        <v>9</v>
      </c>
      <c r="K19" s="232">
        <v>9</v>
      </c>
      <c r="L19" s="232">
        <v>10</v>
      </c>
      <c r="M19" s="232">
        <v>3</v>
      </c>
      <c r="N19" s="233"/>
      <c r="O19" s="228">
        <f t="shared" si="0"/>
        <v>104</v>
      </c>
      <c r="P19" s="239" t="s">
        <v>61</v>
      </c>
      <c r="Q19" s="20">
        <f t="shared" si="1"/>
        <v>32</v>
      </c>
    </row>
    <row r="20" spans="1:17" s="224" customFormat="1" ht="17.1" customHeight="1">
      <c r="A20" s="221">
        <v>15</v>
      </c>
      <c r="B20" s="231">
        <v>4</v>
      </c>
      <c r="C20" s="20">
        <v>16</v>
      </c>
      <c r="D20" s="20">
        <v>10</v>
      </c>
      <c r="E20" s="20">
        <v>7</v>
      </c>
      <c r="F20" s="20">
        <v>9</v>
      </c>
      <c r="G20" s="20">
        <v>13</v>
      </c>
      <c r="H20" s="20">
        <v>12</v>
      </c>
      <c r="I20" s="20">
        <v>8</v>
      </c>
      <c r="J20" s="20">
        <v>8</v>
      </c>
      <c r="K20" s="20">
        <v>9</v>
      </c>
      <c r="L20" s="20">
        <v>9</v>
      </c>
      <c r="M20" s="20">
        <v>3</v>
      </c>
      <c r="N20" s="20"/>
      <c r="O20" s="228">
        <f t="shared" si="0"/>
        <v>104</v>
      </c>
      <c r="P20" s="239" t="s">
        <v>61</v>
      </c>
      <c r="Q20" s="20">
        <f t="shared" si="1"/>
        <v>33</v>
      </c>
    </row>
    <row r="21" spans="1:17" s="224" customFormat="1" ht="17.1" customHeight="1">
      <c r="A21" s="221">
        <v>16</v>
      </c>
      <c r="B21" s="231">
        <v>9</v>
      </c>
      <c r="C21" s="232">
        <v>15</v>
      </c>
      <c r="D21" s="232">
        <v>9</v>
      </c>
      <c r="E21" s="232">
        <v>6</v>
      </c>
      <c r="F21" s="232">
        <v>9</v>
      </c>
      <c r="G21" s="232">
        <v>11</v>
      </c>
      <c r="H21" s="232">
        <v>12</v>
      </c>
      <c r="I21" s="232">
        <v>9</v>
      </c>
      <c r="J21" s="232">
        <v>9</v>
      </c>
      <c r="K21" s="232">
        <v>9</v>
      </c>
      <c r="L21" s="232">
        <v>10</v>
      </c>
      <c r="M21" s="232">
        <v>3</v>
      </c>
      <c r="N21" s="233"/>
      <c r="O21" s="228">
        <f t="shared" si="0"/>
        <v>102</v>
      </c>
      <c r="P21" s="239" t="s">
        <v>61</v>
      </c>
      <c r="Q21" s="20">
        <f t="shared" si="1"/>
        <v>30</v>
      </c>
    </row>
    <row r="22" spans="1:17" s="224" customFormat="1" ht="17.1" customHeight="1">
      <c r="A22" s="221">
        <v>17</v>
      </c>
      <c r="B22" s="235">
        <v>96</v>
      </c>
      <c r="C22" s="232">
        <v>15</v>
      </c>
      <c r="D22" s="232">
        <v>12</v>
      </c>
      <c r="E22" s="232"/>
      <c r="F22" s="232">
        <v>9</v>
      </c>
      <c r="G22" s="232">
        <v>12</v>
      </c>
      <c r="H22" s="232">
        <v>15</v>
      </c>
      <c r="I22" s="232">
        <v>9</v>
      </c>
      <c r="J22" s="232">
        <v>9</v>
      </c>
      <c r="K22" s="232">
        <v>9</v>
      </c>
      <c r="L22" s="232">
        <v>12</v>
      </c>
      <c r="M22" s="232"/>
      <c r="N22" s="233"/>
      <c r="O22" s="228">
        <f t="shared" si="0"/>
        <v>102</v>
      </c>
      <c r="P22" s="239" t="s">
        <v>76</v>
      </c>
      <c r="Q22" s="20">
        <f t="shared" si="1"/>
        <v>27</v>
      </c>
    </row>
    <row r="23" spans="1:17" s="224" customFormat="1" ht="17.1" customHeight="1">
      <c r="A23" s="221">
        <v>18</v>
      </c>
      <c r="B23" s="235">
        <v>44</v>
      </c>
      <c r="C23" s="232">
        <v>13</v>
      </c>
      <c r="D23" s="232">
        <v>10</v>
      </c>
      <c r="E23" s="232">
        <v>6</v>
      </c>
      <c r="F23" s="232">
        <v>9</v>
      </c>
      <c r="G23" s="232">
        <v>12</v>
      </c>
      <c r="H23" s="232">
        <v>12</v>
      </c>
      <c r="I23" s="232">
        <v>9</v>
      </c>
      <c r="J23" s="232">
        <v>9</v>
      </c>
      <c r="K23" s="232">
        <v>9</v>
      </c>
      <c r="L23" s="232">
        <v>10</v>
      </c>
      <c r="M23" s="232">
        <v>3</v>
      </c>
      <c r="N23" s="233"/>
      <c r="O23" s="228">
        <f t="shared" si="0"/>
        <v>102</v>
      </c>
      <c r="P23" s="239" t="s">
        <v>61</v>
      </c>
      <c r="Q23" s="20">
        <f t="shared" si="1"/>
        <v>29</v>
      </c>
    </row>
    <row r="24" spans="1:17" s="224" customFormat="1" ht="17.1" customHeight="1">
      <c r="A24" s="221">
        <v>19</v>
      </c>
      <c r="B24" s="225" t="s">
        <v>69</v>
      </c>
      <c r="C24" s="226">
        <v>12</v>
      </c>
      <c r="D24" s="226">
        <v>9</v>
      </c>
      <c r="E24" s="226">
        <v>6</v>
      </c>
      <c r="F24" s="226">
        <v>9</v>
      </c>
      <c r="G24" s="226">
        <v>12</v>
      </c>
      <c r="H24" s="226">
        <v>15</v>
      </c>
      <c r="I24" s="226">
        <v>9</v>
      </c>
      <c r="J24" s="226">
        <v>9</v>
      </c>
      <c r="K24" s="226">
        <v>9</v>
      </c>
      <c r="L24" s="226">
        <v>9</v>
      </c>
      <c r="M24" s="226"/>
      <c r="N24" s="227"/>
      <c r="O24" s="228">
        <f t="shared" si="0"/>
        <v>99</v>
      </c>
      <c r="P24" s="237" t="s">
        <v>59</v>
      </c>
      <c r="Q24" s="20">
        <f t="shared" si="1"/>
        <v>27</v>
      </c>
    </row>
    <row r="25" spans="1:17" s="224" customFormat="1" ht="17.1" customHeight="1">
      <c r="A25" s="221">
        <v>20</v>
      </c>
      <c r="B25" s="225">
        <v>56</v>
      </c>
      <c r="C25" s="226"/>
      <c r="D25" s="226">
        <v>10</v>
      </c>
      <c r="E25" s="226">
        <v>6</v>
      </c>
      <c r="F25" s="226">
        <v>9</v>
      </c>
      <c r="G25" s="226"/>
      <c r="H25" s="226">
        <v>12</v>
      </c>
      <c r="I25" s="226">
        <v>9</v>
      </c>
      <c r="J25" s="226">
        <v>9</v>
      </c>
      <c r="K25" s="226">
        <v>6</v>
      </c>
      <c r="L25" s="226">
        <v>6</v>
      </c>
      <c r="M25" s="226"/>
      <c r="N25" s="227"/>
      <c r="O25" s="228">
        <f t="shared" si="0"/>
        <v>67</v>
      </c>
      <c r="P25" s="239" t="s">
        <v>62</v>
      </c>
      <c r="Q25" s="20">
        <f t="shared" si="1"/>
        <v>16</v>
      </c>
    </row>
    <row r="26" spans="1:17" s="224" customFormat="1" ht="17.1" customHeight="1">
      <c r="A26" s="221">
        <v>21</v>
      </c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8" t="str">
        <f aca="true" t="shared" si="2" ref="O26:O29">IF(B26="","",SUM(C26:M26)-(N26))</f>
        <v/>
      </c>
      <c r="P26" s="239"/>
      <c r="Q26" s="20">
        <f t="shared" si="1"/>
        <v>0</v>
      </c>
    </row>
    <row r="27" spans="1:17" s="224" customFormat="1" ht="17.1" customHeight="1">
      <c r="A27" s="221">
        <v>22</v>
      </c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40"/>
      <c r="O27" s="228" t="str">
        <f t="shared" si="2"/>
        <v/>
      </c>
      <c r="P27" s="237"/>
      <c r="Q27" s="20">
        <f t="shared" si="1"/>
        <v>0</v>
      </c>
    </row>
    <row r="28" spans="1:17" s="224" customFormat="1" ht="17.1" customHeight="1">
      <c r="A28" s="221">
        <v>23</v>
      </c>
      <c r="B28" s="231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3"/>
      <c r="O28" s="228" t="str">
        <f t="shared" si="2"/>
        <v/>
      </c>
      <c r="P28" s="239"/>
      <c r="Q28" s="20">
        <f t="shared" si="1"/>
        <v>0</v>
      </c>
    </row>
    <row r="29" spans="1:17" s="224" customFormat="1" ht="17.1" customHeight="1">
      <c r="A29" s="221">
        <v>24</v>
      </c>
      <c r="B29" s="235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3"/>
      <c r="O29" s="228" t="str">
        <f t="shared" si="2"/>
        <v/>
      </c>
      <c r="P29" s="239"/>
      <c r="Q29" s="20">
        <f t="shared" si="1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29"/>
  <sheetViews>
    <sheetView workbookViewId="0" topLeftCell="A1">
      <pane ySplit="5" topLeftCell="A14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4" width="5.7109375" style="10" customWidth="1"/>
    <col min="15" max="15" width="5.7109375" style="1" customWidth="1"/>
    <col min="16" max="16" width="5.7109375" style="4" customWidth="1"/>
    <col min="17" max="17" width="12.8515625" style="1" customWidth="1"/>
    <col min="18" max="18" width="6.28125" style="1" customWidth="1"/>
    <col min="19" max="19" width="7.421875" style="1" customWidth="1"/>
    <col min="20" max="20" width="6.28125" style="1" customWidth="1"/>
    <col min="21" max="21" width="7.7109375" style="1" customWidth="1"/>
    <col min="22" max="22" width="7.28125" style="1" customWidth="1"/>
    <col min="23" max="23" width="8.28125" style="1" customWidth="1"/>
    <col min="24" max="24" width="7.28125" style="1" customWidth="1"/>
    <col min="25" max="256" width="9.140625" style="1" customWidth="1"/>
    <col min="257" max="257" width="3.28125" style="1" customWidth="1"/>
    <col min="258" max="258" width="7.140625" style="1" customWidth="1"/>
    <col min="259" max="272" width="5.7109375" style="1" customWidth="1"/>
    <col min="273" max="273" width="12.8515625" style="1" customWidth="1"/>
    <col min="274" max="274" width="9.140625" style="1" customWidth="1"/>
    <col min="275" max="275" width="12.421875" style="1" customWidth="1"/>
    <col min="276" max="276" width="11.57421875" style="1" customWidth="1"/>
    <col min="277" max="512" width="9.140625" style="1" customWidth="1"/>
    <col min="513" max="513" width="3.28125" style="1" customWidth="1"/>
    <col min="514" max="514" width="7.140625" style="1" customWidth="1"/>
    <col min="515" max="528" width="5.7109375" style="1" customWidth="1"/>
    <col min="529" max="529" width="12.8515625" style="1" customWidth="1"/>
    <col min="530" max="530" width="9.140625" style="1" customWidth="1"/>
    <col min="531" max="531" width="12.421875" style="1" customWidth="1"/>
    <col min="532" max="532" width="11.57421875" style="1" customWidth="1"/>
    <col min="533" max="768" width="9.140625" style="1" customWidth="1"/>
    <col min="769" max="769" width="3.28125" style="1" customWidth="1"/>
    <col min="770" max="770" width="7.140625" style="1" customWidth="1"/>
    <col min="771" max="784" width="5.7109375" style="1" customWidth="1"/>
    <col min="785" max="785" width="12.8515625" style="1" customWidth="1"/>
    <col min="786" max="786" width="9.140625" style="1" customWidth="1"/>
    <col min="787" max="787" width="12.421875" style="1" customWidth="1"/>
    <col min="788" max="788" width="11.57421875" style="1" customWidth="1"/>
    <col min="789" max="1024" width="9.140625" style="1" customWidth="1"/>
    <col min="1025" max="1025" width="3.28125" style="1" customWidth="1"/>
    <col min="1026" max="1026" width="7.140625" style="1" customWidth="1"/>
    <col min="1027" max="1040" width="5.7109375" style="1" customWidth="1"/>
    <col min="1041" max="1041" width="12.8515625" style="1" customWidth="1"/>
    <col min="1042" max="1042" width="9.140625" style="1" customWidth="1"/>
    <col min="1043" max="1043" width="12.421875" style="1" customWidth="1"/>
    <col min="1044" max="1044" width="11.57421875" style="1" customWidth="1"/>
    <col min="1045" max="1280" width="9.140625" style="1" customWidth="1"/>
    <col min="1281" max="1281" width="3.28125" style="1" customWidth="1"/>
    <col min="1282" max="1282" width="7.140625" style="1" customWidth="1"/>
    <col min="1283" max="1296" width="5.7109375" style="1" customWidth="1"/>
    <col min="1297" max="1297" width="12.8515625" style="1" customWidth="1"/>
    <col min="1298" max="1298" width="9.140625" style="1" customWidth="1"/>
    <col min="1299" max="1299" width="12.421875" style="1" customWidth="1"/>
    <col min="1300" max="1300" width="11.57421875" style="1" customWidth="1"/>
    <col min="1301" max="1536" width="9.140625" style="1" customWidth="1"/>
    <col min="1537" max="1537" width="3.28125" style="1" customWidth="1"/>
    <col min="1538" max="1538" width="7.140625" style="1" customWidth="1"/>
    <col min="1539" max="1552" width="5.7109375" style="1" customWidth="1"/>
    <col min="1553" max="1553" width="12.8515625" style="1" customWidth="1"/>
    <col min="1554" max="1554" width="9.140625" style="1" customWidth="1"/>
    <col min="1555" max="1555" width="12.421875" style="1" customWidth="1"/>
    <col min="1556" max="1556" width="11.57421875" style="1" customWidth="1"/>
    <col min="1557" max="1792" width="9.140625" style="1" customWidth="1"/>
    <col min="1793" max="1793" width="3.28125" style="1" customWidth="1"/>
    <col min="1794" max="1794" width="7.140625" style="1" customWidth="1"/>
    <col min="1795" max="1808" width="5.7109375" style="1" customWidth="1"/>
    <col min="1809" max="1809" width="12.8515625" style="1" customWidth="1"/>
    <col min="1810" max="1810" width="9.140625" style="1" customWidth="1"/>
    <col min="1811" max="1811" width="12.421875" style="1" customWidth="1"/>
    <col min="1812" max="1812" width="11.57421875" style="1" customWidth="1"/>
    <col min="1813" max="2048" width="9.140625" style="1" customWidth="1"/>
    <col min="2049" max="2049" width="3.28125" style="1" customWidth="1"/>
    <col min="2050" max="2050" width="7.140625" style="1" customWidth="1"/>
    <col min="2051" max="2064" width="5.7109375" style="1" customWidth="1"/>
    <col min="2065" max="2065" width="12.8515625" style="1" customWidth="1"/>
    <col min="2066" max="2066" width="9.140625" style="1" customWidth="1"/>
    <col min="2067" max="2067" width="12.421875" style="1" customWidth="1"/>
    <col min="2068" max="2068" width="11.57421875" style="1" customWidth="1"/>
    <col min="2069" max="2304" width="9.140625" style="1" customWidth="1"/>
    <col min="2305" max="2305" width="3.28125" style="1" customWidth="1"/>
    <col min="2306" max="2306" width="7.140625" style="1" customWidth="1"/>
    <col min="2307" max="2320" width="5.7109375" style="1" customWidth="1"/>
    <col min="2321" max="2321" width="12.8515625" style="1" customWidth="1"/>
    <col min="2322" max="2322" width="9.140625" style="1" customWidth="1"/>
    <col min="2323" max="2323" width="12.421875" style="1" customWidth="1"/>
    <col min="2324" max="2324" width="11.57421875" style="1" customWidth="1"/>
    <col min="2325" max="2560" width="9.140625" style="1" customWidth="1"/>
    <col min="2561" max="2561" width="3.28125" style="1" customWidth="1"/>
    <col min="2562" max="2562" width="7.140625" style="1" customWidth="1"/>
    <col min="2563" max="2576" width="5.7109375" style="1" customWidth="1"/>
    <col min="2577" max="2577" width="12.8515625" style="1" customWidth="1"/>
    <col min="2578" max="2578" width="9.140625" style="1" customWidth="1"/>
    <col min="2579" max="2579" width="12.421875" style="1" customWidth="1"/>
    <col min="2580" max="2580" width="11.57421875" style="1" customWidth="1"/>
    <col min="2581" max="2816" width="9.140625" style="1" customWidth="1"/>
    <col min="2817" max="2817" width="3.28125" style="1" customWidth="1"/>
    <col min="2818" max="2818" width="7.140625" style="1" customWidth="1"/>
    <col min="2819" max="2832" width="5.7109375" style="1" customWidth="1"/>
    <col min="2833" max="2833" width="12.8515625" style="1" customWidth="1"/>
    <col min="2834" max="2834" width="9.140625" style="1" customWidth="1"/>
    <col min="2835" max="2835" width="12.421875" style="1" customWidth="1"/>
    <col min="2836" max="2836" width="11.57421875" style="1" customWidth="1"/>
    <col min="2837" max="3072" width="9.140625" style="1" customWidth="1"/>
    <col min="3073" max="3073" width="3.28125" style="1" customWidth="1"/>
    <col min="3074" max="3074" width="7.140625" style="1" customWidth="1"/>
    <col min="3075" max="3088" width="5.7109375" style="1" customWidth="1"/>
    <col min="3089" max="3089" width="12.8515625" style="1" customWidth="1"/>
    <col min="3090" max="3090" width="9.140625" style="1" customWidth="1"/>
    <col min="3091" max="3091" width="12.421875" style="1" customWidth="1"/>
    <col min="3092" max="3092" width="11.57421875" style="1" customWidth="1"/>
    <col min="3093" max="3328" width="9.140625" style="1" customWidth="1"/>
    <col min="3329" max="3329" width="3.28125" style="1" customWidth="1"/>
    <col min="3330" max="3330" width="7.140625" style="1" customWidth="1"/>
    <col min="3331" max="3344" width="5.7109375" style="1" customWidth="1"/>
    <col min="3345" max="3345" width="12.8515625" style="1" customWidth="1"/>
    <col min="3346" max="3346" width="9.140625" style="1" customWidth="1"/>
    <col min="3347" max="3347" width="12.421875" style="1" customWidth="1"/>
    <col min="3348" max="3348" width="11.57421875" style="1" customWidth="1"/>
    <col min="3349" max="3584" width="9.140625" style="1" customWidth="1"/>
    <col min="3585" max="3585" width="3.28125" style="1" customWidth="1"/>
    <col min="3586" max="3586" width="7.140625" style="1" customWidth="1"/>
    <col min="3587" max="3600" width="5.7109375" style="1" customWidth="1"/>
    <col min="3601" max="3601" width="12.8515625" style="1" customWidth="1"/>
    <col min="3602" max="3602" width="9.140625" style="1" customWidth="1"/>
    <col min="3603" max="3603" width="12.421875" style="1" customWidth="1"/>
    <col min="3604" max="3604" width="11.57421875" style="1" customWidth="1"/>
    <col min="3605" max="3840" width="9.140625" style="1" customWidth="1"/>
    <col min="3841" max="3841" width="3.28125" style="1" customWidth="1"/>
    <col min="3842" max="3842" width="7.140625" style="1" customWidth="1"/>
    <col min="3843" max="3856" width="5.7109375" style="1" customWidth="1"/>
    <col min="3857" max="3857" width="12.8515625" style="1" customWidth="1"/>
    <col min="3858" max="3858" width="9.140625" style="1" customWidth="1"/>
    <col min="3859" max="3859" width="12.421875" style="1" customWidth="1"/>
    <col min="3860" max="3860" width="11.57421875" style="1" customWidth="1"/>
    <col min="3861" max="4096" width="9.140625" style="1" customWidth="1"/>
    <col min="4097" max="4097" width="3.28125" style="1" customWidth="1"/>
    <col min="4098" max="4098" width="7.140625" style="1" customWidth="1"/>
    <col min="4099" max="4112" width="5.7109375" style="1" customWidth="1"/>
    <col min="4113" max="4113" width="12.8515625" style="1" customWidth="1"/>
    <col min="4114" max="4114" width="9.140625" style="1" customWidth="1"/>
    <col min="4115" max="4115" width="12.421875" style="1" customWidth="1"/>
    <col min="4116" max="4116" width="11.57421875" style="1" customWidth="1"/>
    <col min="4117" max="4352" width="9.140625" style="1" customWidth="1"/>
    <col min="4353" max="4353" width="3.28125" style="1" customWidth="1"/>
    <col min="4354" max="4354" width="7.140625" style="1" customWidth="1"/>
    <col min="4355" max="4368" width="5.7109375" style="1" customWidth="1"/>
    <col min="4369" max="4369" width="12.8515625" style="1" customWidth="1"/>
    <col min="4370" max="4370" width="9.140625" style="1" customWidth="1"/>
    <col min="4371" max="4371" width="12.421875" style="1" customWidth="1"/>
    <col min="4372" max="4372" width="11.57421875" style="1" customWidth="1"/>
    <col min="4373" max="4608" width="9.140625" style="1" customWidth="1"/>
    <col min="4609" max="4609" width="3.28125" style="1" customWidth="1"/>
    <col min="4610" max="4610" width="7.140625" style="1" customWidth="1"/>
    <col min="4611" max="4624" width="5.7109375" style="1" customWidth="1"/>
    <col min="4625" max="4625" width="12.8515625" style="1" customWidth="1"/>
    <col min="4626" max="4626" width="9.140625" style="1" customWidth="1"/>
    <col min="4627" max="4627" width="12.421875" style="1" customWidth="1"/>
    <col min="4628" max="4628" width="11.57421875" style="1" customWidth="1"/>
    <col min="4629" max="4864" width="9.140625" style="1" customWidth="1"/>
    <col min="4865" max="4865" width="3.28125" style="1" customWidth="1"/>
    <col min="4866" max="4866" width="7.140625" style="1" customWidth="1"/>
    <col min="4867" max="4880" width="5.7109375" style="1" customWidth="1"/>
    <col min="4881" max="4881" width="12.8515625" style="1" customWidth="1"/>
    <col min="4882" max="4882" width="9.140625" style="1" customWidth="1"/>
    <col min="4883" max="4883" width="12.421875" style="1" customWidth="1"/>
    <col min="4884" max="4884" width="11.57421875" style="1" customWidth="1"/>
    <col min="4885" max="5120" width="9.140625" style="1" customWidth="1"/>
    <col min="5121" max="5121" width="3.28125" style="1" customWidth="1"/>
    <col min="5122" max="5122" width="7.140625" style="1" customWidth="1"/>
    <col min="5123" max="5136" width="5.7109375" style="1" customWidth="1"/>
    <col min="5137" max="5137" width="12.8515625" style="1" customWidth="1"/>
    <col min="5138" max="5138" width="9.140625" style="1" customWidth="1"/>
    <col min="5139" max="5139" width="12.421875" style="1" customWidth="1"/>
    <col min="5140" max="5140" width="11.57421875" style="1" customWidth="1"/>
    <col min="5141" max="5376" width="9.140625" style="1" customWidth="1"/>
    <col min="5377" max="5377" width="3.28125" style="1" customWidth="1"/>
    <col min="5378" max="5378" width="7.140625" style="1" customWidth="1"/>
    <col min="5379" max="5392" width="5.7109375" style="1" customWidth="1"/>
    <col min="5393" max="5393" width="12.8515625" style="1" customWidth="1"/>
    <col min="5394" max="5394" width="9.140625" style="1" customWidth="1"/>
    <col min="5395" max="5395" width="12.421875" style="1" customWidth="1"/>
    <col min="5396" max="5396" width="11.57421875" style="1" customWidth="1"/>
    <col min="5397" max="5632" width="9.140625" style="1" customWidth="1"/>
    <col min="5633" max="5633" width="3.28125" style="1" customWidth="1"/>
    <col min="5634" max="5634" width="7.140625" style="1" customWidth="1"/>
    <col min="5635" max="5648" width="5.7109375" style="1" customWidth="1"/>
    <col min="5649" max="5649" width="12.8515625" style="1" customWidth="1"/>
    <col min="5650" max="5650" width="9.140625" style="1" customWidth="1"/>
    <col min="5651" max="5651" width="12.421875" style="1" customWidth="1"/>
    <col min="5652" max="5652" width="11.57421875" style="1" customWidth="1"/>
    <col min="5653" max="5888" width="9.140625" style="1" customWidth="1"/>
    <col min="5889" max="5889" width="3.28125" style="1" customWidth="1"/>
    <col min="5890" max="5890" width="7.140625" style="1" customWidth="1"/>
    <col min="5891" max="5904" width="5.7109375" style="1" customWidth="1"/>
    <col min="5905" max="5905" width="12.8515625" style="1" customWidth="1"/>
    <col min="5906" max="5906" width="9.140625" style="1" customWidth="1"/>
    <col min="5907" max="5907" width="12.421875" style="1" customWidth="1"/>
    <col min="5908" max="5908" width="11.57421875" style="1" customWidth="1"/>
    <col min="5909" max="6144" width="9.140625" style="1" customWidth="1"/>
    <col min="6145" max="6145" width="3.28125" style="1" customWidth="1"/>
    <col min="6146" max="6146" width="7.140625" style="1" customWidth="1"/>
    <col min="6147" max="6160" width="5.7109375" style="1" customWidth="1"/>
    <col min="6161" max="6161" width="12.8515625" style="1" customWidth="1"/>
    <col min="6162" max="6162" width="9.140625" style="1" customWidth="1"/>
    <col min="6163" max="6163" width="12.421875" style="1" customWidth="1"/>
    <col min="6164" max="6164" width="11.57421875" style="1" customWidth="1"/>
    <col min="6165" max="6400" width="9.140625" style="1" customWidth="1"/>
    <col min="6401" max="6401" width="3.28125" style="1" customWidth="1"/>
    <col min="6402" max="6402" width="7.140625" style="1" customWidth="1"/>
    <col min="6403" max="6416" width="5.7109375" style="1" customWidth="1"/>
    <col min="6417" max="6417" width="12.8515625" style="1" customWidth="1"/>
    <col min="6418" max="6418" width="9.140625" style="1" customWidth="1"/>
    <col min="6419" max="6419" width="12.421875" style="1" customWidth="1"/>
    <col min="6420" max="6420" width="11.57421875" style="1" customWidth="1"/>
    <col min="6421" max="6656" width="9.140625" style="1" customWidth="1"/>
    <col min="6657" max="6657" width="3.28125" style="1" customWidth="1"/>
    <col min="6658" max="6658" width="7.140625" style="1" customWidth="1"/>
    <col min="6659" max="6672" width="5.7109375" style="1" customWidth="1"/>
    <col min="6673" max="6673" width="12.8515625" style="1" customWidth="1"/>
    <col min="6674" max="6674" width="9.140625" style="1" customWidth="1"/>
    <col min="6675" max="6675" width="12.421875" style="1" customWidth="1"/>
    <col min="6676" max="6676" width="11.57421875" style="1" customWidth="1"/>
    <col min="6677" max="6912" width="9.140625" style="1" customWidth="1"/>
    <col min="6913" max="6913" width="3.28125" style="1" customWidth="1"/>
    <col min="6914" max="6914" width="7.140625" style="1" customWidth="1"/>
    <col min="6915" max="6928" width="5.7109375" style="1" customWidth="1"/>
    <col min="6929" max="6929" width="12.8515625" style="1" customWidth="1"/>
    <col min="6930" max="6930" width="9.140625" style="1" customWidth="1"/>
    <col min="6931" max="6931" width="12.421875" style="1" customWidth="1"/>
    <col min="6932" max="6932" width="11.57421875" style="1" customWidth="1"/>
    <col min="6933" max="7168" width="9.140625" style="1" customWidth="1"/>
    <col min="7169" max="7169" width="3.28125" style="1" customWidth="1"/>
    <col min="7170" max="7170" width="7.140625" style="1" customWidth="1"/>
    <col min="7171" max="7184" width="5.7109375" style="1" customWidth="1"/>
    <col min="7185" max="7185" width="12.8515625" style="1" customWidth="1"/>
    <col min="7186" max="7186" width="9.140625" style="1" customWidth="1"/>
    <col min="7187" max="7187" width="12.421875" style="1" customWidth="1"/>
    <col min="7188" max="7188" width="11.57421875" style="1" customWidth="1"/>
    <col min="7189" max="7424" width="9.140625" style="1" customWidth="1"/>
    <col min="7425" max="7425" width="3.28125" style="1" customWidth="1"/>
    <col min="7426" max="7426" width="7.140625" style="1" customWidth="1"/>
    <col min="7427" max="7440" width="5.7109375" style="1" customWidth="1"/>
    <col min="7441" max="7441" width="12.8515625" style="1" customWidth="1"/>
    <col min="7442" max="7442" width="9.140625" style="1" customWidth="1"/>
    <col min="7443" max="7443" width="12.421875" style="1" customWidth="1"/>
    <col min="7444" max="7444" width="11.57421875" style="1" customWidth="1"/>
    <col min="7445" max="7680" width="9.140625" style="1" customWidth="1"/>
    <col min="7681" max="7681" width="3.28125" style="1" customWidth="1"/>
    <col min="7682" max="7682" width="7.140625" style="1" customWidth="1"/>
    <col min="7683" max="7696" width="5.7109375" style="1" customWidth="1"/>
    <col min="7697" max="7697" width="12.8515625" style="1" customWidth="1"/>
    <col min="7698" max="7698" width="9.140625" style="1" customWidth="1"/>
    <col min="7699" max="7699" width="12.421875" style="1" customWidth="1"/>
    <col min="7700" max="7700" width="11.57421875" style="1" customWidth="1"/>
    <col min="7701" max="7936" width="9.140625" style="1" customWidth="1"/>
    <col min="7937" max="7937" width="3.28125" style="1" customWidth="1"/>
    <col min="7938" max="7938" width="7.140625" style="1" customWidth="1"/>
    <col min="7939" max="7952" width="5.7109375" style="1" customWidth="1"/>
    <col min="7953" max="7953" width="12.8515625" style="1" customWidth="1"/>
    <col min="7954" max="7954" width="9.140625" style="1" customWidth="1"/>
    <col min="7955" max="7955" width="12.421875" style="1" customWidth="1"/>
    <col min="7956" max="7956" width="11.57421875" style="1" customWidth="1"/>
    <col min="7957" max="8192" width="9.140625" style="1" customWidth="1"/>
    <col min="8193" max="8193" width="3.28125" style="1" customWidth="1"/>
    <col min="8194" max="8194" width="7.140625" style="1" customWidth="1"/>
    <col min="8195" max="8208" width="5.7109375" style="1" customWidth="1"/>
    <col min="8209" max="8209" width="12.8515625" style="1" customWidth="1"/>
    <col min="8210" max="8210" width="9.140625" style="1" customWidth="1"/>
    <col min="8211" max="8211" width="12.421875" style="1" customWidth="1"/>
    <col min="8212" max="8212" width="11.57421875" style="1" customWidth="1"/>
    <col min="8213" max="8448" width="9.140625" style="1" customWidth="1"/>
    <col min="8449" max="8449" width="3.28125" style="1" customWidth="1"/>
    <col min="8450" max="8450" width="7.140625" style="1" customWidth="1"/>
    <col min="8451" max="8464" width="5.7109375" style="1" customWidth="1"/>
    <col min="8465" max="8465" width="12.8515625" style="1" customWidth="1"/>
    <col min="8466" max="8466" width="9.140625" style="1" customWidth="1"/>
    <col min="8467" max="8467" width="12.421875" style="1" customWidth="1"/>
    <col min="8468" max="8468" width="11.57421875" style="1" customWidth="1"/>
    <col min="8469" max="8704" width="9.140625" style="1" customWidth="1"/>
    <col min="8705" max="8705" width="3.28125" style="1" customWidth="1"/>
    <col min="8706" max="8706" width="7.140625" style="1" customWidth="1"/>
    <col min="8707" max="8720" width="5.7109375" style="1" customWidth="1"/>
    <col min="8721" max="8721" width="12.8515625" style="1" customWidth="1"/>
    <col min="8722" max="8722" width="9.140625" style="1" customWidth="1"/>
    <col min="8723" max="8723" width="12.421875" style="1" customWidth="1"/>
    <col min="8724" max="8724" width="11.57421875" style="1" customWidth="1"/>
    <col min="8725" max="8960" width="9.140625" style="1" customWidth="1"/>
    <col min="8961" max="8961" width="3.28125" style="1" customWidth="1"/>
    <col min="8962" max="8962" width="7.140625" style="1" customWidth="1"/>
    <col min="8963" max="8976" width="5.7109375" style="1" customWidth="1"/>
    <col min="8977" max="8977" width="12.8515625" style="1" customWidth="1"/>
    <col min="8978" max="8978" width="9.140625" style="1" customWidth="1"/>
    <col min="8979" max="8979" width="12.421875" style="1" customWidth="1"/>
    <col min="8980" max="8980" width="11.57421875" style="1" customWidth="1"/>
    <col min="8981" max="9216" width="9.140625" style="1" customWidth="1"/>
    <col min="9217" max="9217" width="3.28125" style="1" customWidth="1"/>
    <col min="9218" max="9218" width="7.140625" style="1" customWidth="1"/>
    <col min="9219" max="9232" width="5.7109375" style="1" customWidth="1"/>
    <col min="9233" max="9233" width="12.8515625" style="1" customWidth="1"/>
    <col min="9234" max="9234" width="9.140625" style="1" customWidth="1"/>
    <col min="9235" max="9235" width="12.421875" style="1" customWidth="1"/>
    <col min="9236" max="9236" width="11.57421875" style="1" customWidth="1"/>
    <col min="9237" max="9472" width="9.140625" style="1" customWidth="1"/>
    <col min="9473" max="9473" width="3.28125" style="1" customWidth="1"/>
    <col min="9474" max="9474" width="7.140625" style="1" customWidth="1"/>
    <col min="9475" max="9488" width="5.7109375" style="1" customWidth="1"/>
    <col min="9489" max="9489" width="12.8515625" style="1" customWidth="1"/>
    <col min="9490" max="9490" width="9.140625" style="1" customWidth="1"/>
    <col min="9491" max="9491" width="12.421875" style="1" customWidth="1"/>
    <col min="9492" max="9492" width="11.57421875" style="1" customWidth="1"/>
    <col min="9493" max="9728" width="9.140625" style="1" customWidth="1"/>
    <col min="9729" max="9729" width="3.28125" style="1" customWidth="1"/>
    <col min="9730" max="9730" width="7.140625" style="1" customWidth="1"/>
    <col min="9731" max="9744" width="5.7109375" style="1" customWidth="1"/>
    <col min="9745" max="9745" width="12.8515625" style="1" customWidth="1"/>
    <col min="9746" max="9746" width="9.140625" style="1" customWidth="1"/>
    <col min="9747" max="9747" width="12.421875" style="1" customWidth="1"/>
    <col min="9748" max="9748" width="11.57421875" style="1" customWidth="1"/>
    <col min="9749" max="9984" width="9.140625" style="1" customWidth="1"/>
    <col min="9985" max="9985" width="3.28125" style="1" customWidth="1"/>
    <col min="9986" max="9986" width="7.140625" style="1" customWidth="1"/>
    <col min="9987" max="10000" width="5.7109375" style="1" customWidth="1"/>
    <col min="10001" max="10001" width="12.8515625" style="1" customWidth="1"/>
    <col min="10002" max="10002" width="9.140625" style="1" customWidth="1"/>
    <col min="10003" max="10003" width="12.421875" style="1" customWidth="1"/>
    <col min="10004" max="10004" width="11.57421875" style="1" customWidth="1"/>
    <col min="10005" max="10240" width="9.140625" style="1" customWidth="1"/>
    <col min="10241" max="10241" width="3.28125" style="1" customWidth="1"/>
    <col min="10242" max="10242" width="7.140625" style="1" customWidth="1"/>
    <col min="10243" max="10256" width="5.7109375" style="1" customWidth="1"/>
    <col min="10257" max="10257" width="12.8515625" style="1" customWidth="1"/>
    <col min="10258" max="10258" width="9.140625" style="1" customWidth="1"/>
    <col min="10259" max="10259" width="12.421875" style="1" customWidth="1"/>
    <col min="10260" max="10260" width="11.57421875" style="1" customWidth="1"/>
    <col min="10261" max="10496" width="9.140625" style="1" customWidth="1"/>
    <col min="10497" max="10497" width="3.28125" style="1" customWidth="1"/>
    <col min="10498" max="10498" width="7.140625" style="1" customWidth="1"/>
    <col min="10499" max="10512" width="5.7109375" style="1" customWidth="1"/>
    <col min="10513" max="10513" width="12.8515625" style="1" customWidth="1"/>
    <col min="10514" max="10514" width="9.140625" style="1" customWidth="1"/>
    <col min="10515" max="10515" width="12.421875" style="1" customWidth="1"/>
    <col min="10516" max="10516" width="11.57421875" style="1" customWidth="1"/>
    <col min="10517" max="10752" width="9.140625" style="1" customWidth="1"/>
    <col min="10753" max="10753" width="3.28125" style="1" customWidth="1"/>
    <col min="10754" max="10754" width="7.140625" style="1" customWidth="1"/>
    <col min="10755" max="10768" width="5.7109375" style="1" customWidth="1"/>
    <col min="10769" max="10769" width="12.8515625" style="1" customWidth="1"/>
    <col min="10770" max="10770" width="9.140625" style="1" customWidth="1"/>
    <col min="10771" max="10771" width="12.421875" style="1" customWidth="1"/>
    <col min="10772" max="10772" width="11.57421875" style="1" customWidth="1"/>
    <col min="10773" max="11008" width="9.140625" style="1" customWidth="1"/>
    <col min="11009" max="11009" width="3.28125" style="1" customWidth="1"/>
    <col min="11010" max="11010" width="7.140625" style="1" customWidth="1"/>
    <col min="11011" max="11024" width="5.7109375" style="1" customWidth="1"/>
    <col min="11025" max="11025" width="12.8515625" style="1" customWidth="1"/>
    <col min="11026" max="11026" width="9.140625" style="1" customWidth="1"/>
    <col min="11027" max="11027" width="12.421875" style="1" customWidth="1"/>
    <col min="11028" max="11028" width="11.57421875" style="1" customWidth="1"/>
    <col min="11029" max="11264" width="9.140625" style="1" customWidth="1"/>
    <col min="11265" max="11265" width="3.28125" style="1" customWidth="1"/>
    <col min="11266" max="11266" width="7.140625" style="1" customWidth="1"/>
    <col min="11267" max="11280" width="5.7109375" style="1" customWidth="1"/>
    <col min="11281" max="11281" width="12.8515625" style="1" customWidth="1"/>
    <col min="11282" max="11282" width="9.140625" style="1" customWidth="1"/>
    <col min="11283" max="11283" width="12.421875" style="1" customWidth="1"/>
    <col min="11284" max="11284" width="11.57421875" style="1" customWidth="1"/>
    <col min="11285" max="11520" width="9.140625" style="1" customWidth="1"/>
    <col min="11521" max="11521" width="3.28125" style="1" customWidth="1"/>
    <col min="11522" max="11522" width="7.140625" style="1" customWidth="1"/>
    <col min="11523" max="11536" width="5.7109375" style="1" customWidth="1"/>
    <col min="11537" max="11537" width="12.8515625" style="1" customWidth="1"/>
    <col min="11538" max="11538" width="9.140625" style="1" customWidth="1"/>
    <col min="11539" max="11539" width="12.421875" style="1" customWidth="1"/>
    <col min="11540" max="11540" width="11.57421875" style="1" customWidth="1"/>
    <col min="11541" max="11776" width="9.140625" style="1" customWidth="1"/>
    <col min="11777" max="11777" width="3.28125" style="1" customWidth="1"/>
    <col min="11778" max="11778" width="7.140625" style="1" customWidth="1"/>
    <col min="11779" max="11792" width="5.7109375" style="1" customWidth="1"/>
    <col min="11793" max="11793" width="12.8515625" style="1" customWidth="1"/>
    <col min="11794" max="11794" width="9.140625" style="1" customWidth="1"/>
    <col min="11795" max="11795" width="12.421875" style="1" customWidth="1"/>
    <col min="11796" max="11796" width="11.57421875" style="1" customWidth="1"/>
    <col min="11797" max="12032" width="9.140625" style="1" customWidth="1"/>
    <col min="12033" max="12033" width="3.28125" style="1" customWidth="1"/>
    <col min="12034" max="12034" width="7.140625" style="1" customWidth="1"/>
    <col min="12035" max="12048" width="5.7109375" style="1" customWidth="1"/>
    <col min="12049" max="12049" width="12.8515625" style="1" customWidth="1"/>
    <col min="12050" max="12050" width="9.140625" style="1" customWidth="1"/>
    <col min="12051" max="12051" width="12.421875" style="1" customWidth="1"/>
    <col min="12052" max="12052" width="11.57421875" style="1" customWidth="1"/>
    <col min="12053" max="12288" width="9.140625" style="1" customWidth="1"/>
    <col min="12289" max="12289" width="3.28125" style="1" customWidth="1"/>
    <col min="12290" max="12290" width="7.140625" style="1" customWidth="1"/>
    <col min="12291" max="12304" width="5.7109375" style="1" customWidth="1"/>
    <col min="12305" max="12305" width="12.8515625" style="1" customWidth="1"/>
    <col min="12306" max="12306" width="9.140625" style="1" customWidth="1"/>
    <col min="12307" max="12307" width="12.421875" style="1" customWidth="1"/>
    <col min="12308" max="12308" width="11.57421875" style="1" customWidth="1"/>
    <col min="12309" max="12544" width="9.140625" style="1" customWidth="1"/>
    <col min="12545" max="12545" width="3.28125" style="1" customWidth="1"/>
    <col min="12546" max="12546" width="7.140625" style="1" customWidth="1"/>
    <col min="12547" max="12560" width="5.7109375" style="1" customWidth="1"/>
    <col min="12561" max="12561" width="12.8515625" style="1" customWidth="1"/>
    <col min="12562" max="12562" width="9.140625" style="1" customWidth="1"/>
    <col min="12563" max="12563" width="12.421875" style="1" customWidth="1"/>
    <col min="12564" max="12564" width="11.57421875" style="1" customWidth="1"/>
    <col min="12565" max="12800" width="9.140625" style="1" customWidth="1"/>
    <col min="12801" max="12801" width="3.28125" style="1" customWidth="1"/>
    <col min="12802" max="12802" width="7.140625" style="1" customWidth="1"/>
    <col min="12803" max="12816" width="5.7109375" style="1" customWidth="1"/>
    <col min="12817" max="12817" width="12.8515625" style="1" customWidth="1"/>
    <col min="12818" max="12818" width="9.140625" style="1" customWidth="1"/>
    <col min="12819" max="12819" width="12.421875" style="1" customWidth="1"/>
    <col min="12820" max="12820" width="11.57421875" style="1" customWidth="1"/>
    <col min="12821" max="13056" width="9.140625" style="1" customWidth="1"/>
    <col min="13057" max="13057" width="3.28125" style="1" customWidth="1"/>
    <col min="13058" max="13058" width="7.140625" style="1" customWidth="1"/>
    <col min="13059" max="13072" width="5.7109375" style="1" customWidth="1"/>
    <col min="13073" max="13073" width="12.8515625" style="1" customWidth="1"/>
    <col min="13074" max="13074" width="9.140625" style="1" customWidth="1"/>
    <col min="13075" max="13075" width="12.421875" style="1" customWidth="1"/>
    <col min="13076" max="13076" width="11.57421875" style="1" customWidth="1"/>
    <col min="13077" max="13312" width="9.140625" style="1" customWidth="1"/>
    <col min="13313" max="13313" width="3.28125" style="1" customWidth="1"/>
    <col min="13314" max="13314" width="7.140625" style="1" customWidth="1"/>
    <col min="13315" max="13328" width="5.7109375" style="1" customWidth="1"/>
    <col min="13329" max="13329" width="12.8515625" style="1" customWidth="1"/>
    <col min="13330" max="13330" width="9.140625" style="1" customWidth="1"/>
    <col min="13331" max="13331" width="12.421875" style="1" customWidth="1"/>
    <col min="13332" max="13332" width="11.57421875" style="1" customWidth="1"/>
    <col min="13333" max="13568" width="9.140625" style="1" customWidth="1"/>
    <col min="13569" max="13569" width="3.28125" style="1" customWidth="1"/>
    <col min="13570" max="13570" width="7.140625" style="1" customWidth="1"/>
    <col min="13571" max="13584" width="5.7109375" style="1" customWidth="1"/>
    <col min="13585" max="13585" width="12.8515625" style="1" customWidth="1"/>
    <col min="13586" max="13586" width="9.140625" style="1" customWidth="1"/>
    <col min="13587" max="13587" width="12.421875" style="1" customWidth="1"/>
    <col min="13588" max="13588" width="11.57421875" style="1" customWidth="1"/>
    <col min="13589" max="13824" width="9.140625" style="1" customWidth="1"/>
    <col min="13825" max="13825" width="3.28125" style="1" customWidth="1"/>
    <col min="13826" max="13826" width="7.140625" style="1" customWidth="1"/>
    <col min="13827" max="13840" width="5.7109375" style="1" customWidth="1"/>
    <col min="13841" max="13841" width="12.8515625" style="1" customWidth="1"/>
    <col min="13842" max="13842" width="9.140625" style="1" customWidth="1"/>
    <col min="13843" max="13843" width="12.421875" style="1" customWidth="1"/>
    <col min="13844" max="13844" width="11.57421875" style="1" customWidth="1"/>
    <col min="13845" max="14080" width="9.140625" style="1" customWidth="1"/>
    <col min="14081" max="14081" width="3.28125" style="1" customWidth="1"/>
    <col min="14082" max="14082" width="7.140625" style="1" customWidth="1"/>
    <col min="14083" max="14096" width="5.7109375" style="1" customWidth="1"/>
    <col min="14097" max="14097" width="12.8515625" style="1" customWidth="1"/>
    <col min="14098" max="14098" width="9.140625" style="1" customWidth="1"/>
    <col min="14099" max="14099" width="12.421875" style="1" customWidth="1"/>
    <col min="14100" max="14100" width="11.57421875" style="1" customWidth="1"/>
    <col min="14101" max="14336" width="9.140625" style="1" customWidth="1"/>
    <col min="14337" max="14337" width="3.28125" style="1" customWidth="1"/>
    <col min="14338" max="14338" width="7.140625" style="1" customWidth="1"/>
    <col min="14339" max="14352" width="5.7109375" style="1" customWidth="1"/>
    <col min="14353" max="14353" width="12.8515625" style="1" customWidth="1"/>
    <col min="14354" max="14354" width="9.140625" style="1" customWidth="1"/>
    <col min="14355" max="14355" width="12.421875" style="1" customWidth="1"/>
    <col min="14356" max="14356" width="11.57421875" style="1" customWidth="1"/>
    <col min="14357" max="14592" width="9.140625" style="1" customWidth="1"/>
    <col min="14593" max="14593" width="3.28125" style="1" customWidth="1"/>
    <col min="14594" max="14594" width="7.140625" style="1" customWidth="1"/>
    <col min="14595" max="14608" width="5.7109375" style="1" customWidth="1"/>
    <col min="14609" max="14609" width="12.8515625" style="1" customWidth="1"/>
    <col min="14610" max="14610" width="9.140625" style="1" customWidth="1"/>
    <col min="14611" max="14611" width="12.421875" style="1" customWidth="1"/>
    <col min="14612" max="14612" width="11.57421875" style="1" customWidth="1"/>
    <col min="14613" max="14848" width="9.140625" style="1" customWidth="1"/>
    <col min="14849" max="14849" width="3.28125" style="1" customWidth="1"/>
    <col min="14850" max="14850" width="7.140625" style="1" customWidth="1"/>
    <col min="14851" max="14864" width="5.7109375" style="1" customWidth="1"/>
    <col min="14865" max="14865" width="12.8515625" style="1" customWidth="1"/>
    <col min="14866" max="14866" width="9.140625" style="1" customWidth="1"/>
    <col min="14867" max="14867" width="12.421875" style="1" customWidth="1"/>
    <col min="14868" max="14868" width="11.57421875" style="1" customWidth="1"/>
    <col min="14869" max="15104" width="9.140625" style="1" customWidth="1"/>
    <col min="15105" max="15105" width="3.28125" style="1" customWidth="1"/>
    <col min="15106" max="15106" width="7.140625" style="1" customWidth="1"/>
    <col min="15107" max="15120" width="5.7109375" style="1" customWidth="1"/>
    <col min="15121" max="15121" width="12.8515625" style="1" customWidth="1"/>
    <col min="15122" max="15122" width="9.140625" style="1" customWidth="1"/>
    <col min="15123" max="15123" width="12.421875" style="1" customWidth="1"/>
    <col min="15124" max="15124" width="11.57421875" style="1" customWidth="1"/>
    <col min="15125" max="15360" width="9.140625" style="1" customWidth="1"/>
    <col min="15361" max="15361" width="3.28125" style="1" customWidth="1"/>
    <col min="15362" max="15362" width="7.140625" style="1" customWidth="1"/>
    <col min="15363" max="15376" width="5.7109375" style="1" customWidth="1"/>
    <col min="15377" max="15377" width="12.8515625" style="1" customWidth="1"/>
    <col min="15378" max="15378" width="9.140625" style="1" customWidth="1"/>
    <col min="15379" max="15379" width="12.421875" style="1" customWidth="1"/>
    <col min="15380" max="15380" width="11.57421875" style="1" customWidth="1"/>
    <col min="15381" max="15616" width="9.140625" style="1" customWidth="1"/>
    <col min="15617" max="15617" width="3.28125" style="1" customWidth="1"/>
    <col min="15618" max="15618" width="7.140625" style="1" customWidth="1"/>
    <col min="15619" max="15632" width="5.7109375" style="1" customWidth="1"/>
    <col min="15633" max="15633" width="12.8515625" style="1" customWidth="1"/>
    <col min="15634" max="15634" width="9.140625" style="1" customWidth="1"/>
    <col min="15635" max="15635" width="12.421875" style="1" customWidth="1"/>
    <col min="15636" max="15636" width="11.57421875" style="1" customWidth="1"/>
    <col min="15637" max="15872" width="9.140625" style="1" customWidth="1"/>
    <col min="15873" max="15873" width="3.28125" style="1" customWidth="1"/>
    <col min="15874" max="15874" width="7.140625" style="1" customWidth="1"/>
    <col min="15875" max="15888" width="5.7109375" style="1" customWidth="1"/>
    <col min="15889" max="15889" width="12.8515625" style="1" customWidth="1"/>
    <col min="15890" max="15890" width="9.140625" style="1" customWidth="1"/>
    <col min="15891" max="15891" width="12.421875" style="1" customWidth="1"/>
    <col min="15892" max="15892" width="11.57421875" style="1" customWidth="1"/>
    <col min="15893" max="16128" width="9.140625" style="1" customWidth="1"/>
    <col min="16129" max="16129" width="3.28125" style="1" customWidth="1"/>
    <col min="16130" max="16130" width="7.140625" style="1" customWidth="1"/>
    <col min="16131" max="16144" width="5.7109375" style="1" customWidth="1"/>
    <col min="16145" max="16145" width="12.8515625" style="1" customWidth="1"/>
    <col min="16146" max="16146" width="9.140625" style="1" customWidth="1"/>
    <col min="16147" max="16147" width="12.421875" style="1" customWidth="1"/>
    <col min="16148" max="16148" width="11.57421875" style="1" customWidth="1"/>
    <col min="16149" max="16384" width="9.140625" style="1" customWidth="1"/>
  </cols>
  <sheetData>
    <row r="1" spans="2:22" ht="15.75" customHeight="1">
      <c r="B1" s="391" t="s">
        <v>34</v>
      </c>
      <c r="C1" s="392"/>
      <c r="D1" s="393" t="s">
        <v>118</v>
      </c>
      <c r="E1" s="393"/>
      <c r="F1" s="393"/>
      <c r="G1" s="393"/>
      <c r="H1" s="393"/>
      <c r="I1" s="394"/>
      <c r="J1" s="394"/>
      <c r="K1" s="395"/>
      <c r="R1" s="10"/>
      <c r="S1" s="10"/>
      <c r="T1" s="75"/>
      <c r="U1" s="10"/>
      <c r="V1" s="10"/>
    </row>
    <row r="2" spans="2:22" ht="15.75" customHeight="1">
      <c r="B2" s="396"/>
      <c r="C2" s="397"/>
      <c r="D2" s="393" t="s">
        <v>119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0"/>
      <c r="S2" s="10"/>
      <c r="T2" s="75"/>
      <c r="U2" s="10"/>
      <c r="V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889</v>
      </c>
      <c r="F4" s="367"/>
      <c r="G4" s="381"/>
      <c r="H4" s="382"/>
      <c r="I4" s="382"/>
      <c r="J4" s="382"/>
      <c r="K4" s="368">
        <v>259</v>
      </c>
      <c r="L4" s="369"/>
      <c r="M4" s="387"/>
      <c r="N4" s="388"/>
      <c r="O4" s="370">
        <f>MAX(C6:C39)</f>
        <v>23</v>
      </c>
      <c r="P4" s="371"/>
      <c r="Q4" s="373"/>
      <c r="R4" s="210">
        <v>146</v>
      </c>
      <c r="S4" s="365"/>
      <c r="T4" s="211">
        <v>753</v>
      </c>
      <c r="U4" s="365"/>
      <c r="V4" s="211">
        <v>448</v>
      </c>
      <c r="W4" s="365"/>
      <c r="X4" s="211">
        <f>SUM(O18:O21)</f>
        <v>296</v>
      </c>
    </row>
    <row r="5" spans="1:21" s="220" customFormat="1" ht="25.5" customHeight="1" thickBot="1">
      <c r="A5" s="212"/>
      <c r="B5" s="213" t="s">
        <v>0</v>
      </c>
      <c r="C5" s="214" t="s">
        <v>2</v>
      </c>
      <c r="D5" s="214" t="s">
        <v>3</v>
      </c>
      <c r="E5" s="214" t="s">
        <v>4</v>
      </c>
      <c r="F5" s="214" t="s">
        <v>20</v>
      </c>
      <c r="G5" s="214" t="s">
        <v>5</v>
      </c>
      <c r="H5" s="214" t="s">
        <v>6</v>
      </c>
      <c r="I5" s="214" t="s">
        <v>7</v>
      </c>
      <c r="J5" s="214" t="s">
        <v>8</v>
      </c>
      <c r="K5" s="214" t="s">
        <v>19</v>
      </c>
      <c r="L5" s="214" t="s">
        <v>24</v>
      </c>
      <c r="M5" s="214" t="s">
        <v>17</v>
      </c>
      <c r="N5" s="215" t="s">
        <v>9</v>
      </c>
      <c r="O5" s="216" t="s">
        <v>31</v>
      </c>
      <c r="P5" s="217" t="s">
        <v>30</v>
      </c>
      <c r="Q5" s="218" t="s">
        <v>28</v>
      </c>
      <c r="R5" s="86"/>
      <c r="S5" s="219"/>
      <c r="T5" s="85"/>
      <c r="U5" s="42"/>
    </row>
    <row r="6" spans="1:17" s="224" customFormat="1" ht="17.1" customHeight="1">
      <c r="A6" s="221">
        <v>1</v>
      </c>
      <c r="B6" s="248">
        <v>1</v>
      </c>
      <c r="C6" s="249">
        <v>21</v>
      </c>
      <c r="D6" s="249">
        <v>15</v>
      </c>
      <c r="E6" s="249">
        <v>9</v>
      </c>
      <c r="F6" s="249">
        <v>9</v>
      </c>
      <c r="G6" s="249">
        <v>12</v>
      </c>
      <c r="H6" s="249">
        <v>12</v>
      </c>
      <c r="I6" s="249">
        <v>9</v>
      </c>
      <c r="J6" s="249">
        <v>12</v>
      </c>
      <c r="K6" s="249">
        <v>9</v>
      </c>
      <c r="L6" s="249">
        <v>9</v>
      </c>
      <c r="M6" s="249">
        <v>3</v>
      </c>
      <c r="N6" s="250"/>
      <c r="O6" s="222">
        <f aca="true" t="shared" si="0" ref="O6:O21">IF(B6="","",SUM(C6:M6)-(N6))</f>
        <v>120</v>
      </c>
      <c r="P6" s="223" t="s">
        <v>74</v>
      </c>
      <c r="Q6" s="170">
        <f aca="true" t="shared" si="1" ref="Q6:Q29">SUM(C6:E6)</f>
        <v>45</v>
      </c>
    </row>
    <row r="7" spans="1:22" s="224" customFormat="1" ht="17.1" customHeight="1">
      <c r="A7" s="221">
        <v>2</v>
      </c>
      <c r="B7" s="235">
        <v>41</v>
      </c>
      <c r="C7" s="232">
        <v>23</v>
      </c>
      <c r="D7" s="232">
        <v>10</v>
      </c>
      <c r="E7" s="232">
        <v>6</v>
      </c>
      <c r="F7" s="232">
        <v>9</v>
      </c>
      <c r="G7" s="232">
        <v>10</v>
      </c>
      <c r="H7" s="232">
        <v>15</v>
      </c>
      <c r="I7" s="232">
        <v>9</v>
      </c>
      <c r="J7" s="232">
        <v>9</v>
      </c>
      <c r="K7" s="232">
        <v>9</v>
      </c>
      <c r="L7" s="232">
        <v>11</v>
      </c>
      <c r="M7" s="232">
        <v>3</v>
      </c>
      <c r="N7" s="233"/>
      <c r="O7" s="228">
        <f t="shared" si="0"/>
        <v>114</v>
      </c>
      <c r="P7" s="223" t="s">
        <v>62</v>
      </c>
      <c r="Q7" s="20">
        <f t="shared" si="1"/>
        <v>39</v>
      </c>
      <c r="S7" s="362" t="s">
        <v>128</v>
      </c>
      <c r="T7" s="363"/>
      <c r="U7" s="229" t="s">
        <v>129</v>
      </c>
      <c r="V7" s="230">
        <v>441</v>
      </c>
    </row>
    <row r="8" spans="1:22" s="224" customFormat="1" ht="17.1" customHeight="1">
      <c r="A8" s="221">
        <v>3</v>
      </c>
      <c r="B8" s="231">
        <v>68</v>
      </c>
      <c r="C8" s="232">
        <v>22</v>
      </c>
      <c r="D8" s="232">
        <v>12</v>
      </c>
      <c r="E8" s="232">
        <v>6</v>
      </c>
      <c r="F8" s="232">
        <v>9</v>
      </c>
      <c r="G8" s="232">
        <v>9</v>
      </c>
      <c r="H8" s="232">
        <v>15</v>
      </c>
      <c r="I8" s="232">
        <v>9</v>
      </c>
      <c r="J8" s="232">
        <v>9</v>
      </c>
      <c r="K8" s="232">
        <v>9</v>
      </c>
      <c r="L8" s="232">
        <v>10</v>
      </c>
      <c r="M8" s="232">
        <v>3</v>
      </c>
      <c r="N8" s="233"/>
      <c r="O8" s="228">
        <f t="shared" si="0"/>
        <v>113</v>
      </c>
      <c r="P8" s="223" t="s">
        <v>62</v>
      </c>
      <c r="Q8" s="20">
        <f t="shared" si="1"/>
        <v>40</v>
      </c>
      <c r="S8" s="362" t="s">
        <v>130</v>
      </c>
      <c r="T8" s="363"/>
      <c r="U8" s="229" t="s">
        <v>129</v>
      </c>
      <c r="V8" s="234">
        <v>448</v>
      </c>
    </row>
    <row r="9" spans="1:22" s="224" customFormat="1" ht="17.1" customHeight="1">
      <c r="A9" s="221">
        <v>4</v>
      </c>
      <c r="B9" s="235">
        <v>21</v>
      </c>
      <c r="C9" s="232">
        <v>21</v>
      </c>
      <c r="D9" s="232">
        <v>15</v>
      </c>
      <c r="E9" s="232">
        <v>9</v>
      </c>
      <c r="F9" s="232">
        <v>9</v>
      </c>
      <c r="G9" s="232"/>
      <c r="H9" s="232">
        <v>12</v>
      </c>
      <c r="I9" s="232">
        <v>9</v>
      </c>
      <c r="J9" s="232">
        <v>12</v>
      </c>
      <c r="K9" s="232">
        <v>12</v>
      </c>
      <c r="L9" s="232">
        <v>9</v>
      </c>
      <c r="M9" s="232">
        <v>3</v>
      </c>
      <c r="N9" s="233"/>
      <c r="O9" s="228">
        <f t="shared" si="0"/>
        <v>111</v>
      </c>
      <c r="P9" s="223" t="s">
        <v>75</v>
      </c>
      <c r="Q9" s="20">
        <f t="shared" si="1"/>
        <v>45</v>
      </c>
      <c r="S9" s="362" t="s">
        <v>131</v>
      </c>
      <c r="T9" s="363"/>
      <c r="U9" s="229" t="s">
        <v>129</v>
      </c>
      <c r="V9" s="234">
        <v>336</v>
      </c>
    </row>
    <row r="10" spans="1:22" s="224" customFormat="1" ht="17.1" customHeight="1">
      <c r="A10" s="221">
        <v>5</v>
      </c>
      <c r="B10" s="225">
        <v>96</v>
      </c>
      <c r="C10" s="226">
        <v>19</v>
      </c>
      <c r="D10" s="226">
        <v>10</v>
      </c>
      <c r="E10" s="226">
        <v>6</v>
      </c>
      <c r="F10" s="226">
        <v>9</v>
      </c>
      <c r="G10" s="226">
        <v>9</v>
      </c>
      <c r="H10" s="226">
        <v>15</v>
      </c>
      <c r="I10" s="226">
        <v>9</v>
      </c>
      <c r="J10" s="226">
        <v>9</v>
      </c>
      <c r="K10" s="226">
        <v>9</v>
      </c>
      <c r="L10" s="226">
        <v>11</v>
      </c>
      <c r="M10" s="226">
        <v>3</v>
      </c>
      <c r="N10" s="227"/>
      <c r="O10" s="228">
        <f t="shared" si="0"/>
        <v>109</v>
      </c>
      <c r="P10" s="223" t="s">
        <v>62</v>
      </c>
      <c r="Q10" s="20">
        <f t="shared" si="1"/>
        <v>35</v>
      </c>
      <c r="V10" s="238"/>
    </row>
    <row r="11" spans="1:22" s="224" customFormat="1" ht="17.1" customHeight="1">
      <c r="A11" s="221">
        <v>6</v>
      </c>
      <c r="B11" s="231">
        <v>10</v>
      </c>
      <c r="C11" s="20">
        <v>21</v>
      </c>
      <c r="D11" s="20">
        <v>15</v>
      </c>
      <c r="E11" s="20">
        <v>9</v>
      </c>
      <c r="F11" s="20">
        <v>10</v>
      </c>
      <c r="G11" s="20"/>
      <c r="H11" s="20">
        <v>12</v>
      </c>
      <c r="I11" s="20">
        <v>9</v>
      </c>
      <c r="J11" s="20">
        <v>12</v>
      </c>
      <c r="K11" s="20">
        <v>9</v>
      </c>
      <c r="L11" s="20">
        <v>9</v>
      </c>
      <c r="M11" s="20">
        <v>3</v>
      </c>
      <c r="N11" s="20"/>
      <c r="O11" s="228">
        <f t="shared" si="0"/>
        <v>109</v>
      </c>
      <c r="P11" s="223" t="s">
        <v>74</v>
      </c>
      <c r="Q11" s="20">
        <f t="shared" si="1"/>
        <v>45</v>
      </c>
      <c r="S11" s="362" t="s">
        <v>132</v>
      </c>
      <c r="T11" s="363"/>
      <c r="U11" s="229" t="s">
        <v>129</v>
      </c>
      <c r="V11" s="230">
        <v>889</v>
      </c>
    </row>
    <row r="12" spans="1:17" s="224" customFormat="1" ht="17.1" customHeight="1">
      <c r="A12" s="221">
        <v>7</v>
      </c>
      <c r="B12" s="72">
        <v>20</v>
      </c>
      <c r="C12" s="232">
        <v>21</v>
      </c>
      <c r="D12" s="232">
        <v>15</v>
      </c>
      <c r="E12" s="232">
        <v>9</v>
      </c>
      <c r="F12" s="232">
        <v>9</v>
      </c>
      <c r="G12" s="232"/>
      <c r="H12" s="232">
        <v>12</v>
      </c>
      <c r="I12" s="232">
        <v>9</v>
      </c>
      <c r="J12" s="232">
        <v>12</v>
      </c>
      <c r="K12" s="232">
        <v>9</v>
      </c>
      <c r="L12" s="232">
        <v>9</v>
      </c>
      <c r="M12" s="232">
        <v>3</v>
      </c>
      <c r="N12" s="233"/>
      <c r="O12" s="228">
        <f t="shared" si="0"/>
        <v>108</v>
      </c>
      <c r="P12" s="223" t="s">
        <v>75</v>
      </c>
      <c r="Q12" s="20">
        <f t="shared" si="1"/>
        <v>45</v>
      </c>
    </row>
    <row r="13" spans="1:17" s="224" customFormat="1" ht="17.1" customHeight="1">
      <c r="A13" s="221">
        <v>8</v>
      </c>
      <c r="B13" s="231">
        <v>65</v>
      </c>
      <c r="C13" s="232">
        <v>16</v>
      </c>
      <c r="D13" s="232">
        <v>10</v>
      </c>
      <c r="E13" s="232">
        <v>6</v>
      </c>
      <c r="F13" s="232">
        <v>9</v>
      </c>
      <c r="G13" s="232">
        <v>11</v>
      </c>
      <c r="H13" s="232">
        <v>14</v>
      </c>
      <c r="I13" s="232">
        <v>9</v>
      </c>
      <c r="J13" s="232">
        <v>9</v>
      </c>
      <c r="K13" s="232">
        <v>9</v>
      </c>
      <c r="L13" s="232">
        <v>9</v>
      </c>
      <c r="M13" s="232">
        <v>3</v>
      </c>
      <c r="N13" s="233"/>
      <c r="O13" s="228">
        <f t="shared" si="0"/>
        <v>105</v>
      </c>
      <c r="P13" s="223" t="s">
        <v>62</v>
      </c>
      <c r="Q13" s="20">
        <f t="shared" si="1"/>
        <v>32</v>
      </c>
    </row>
    <row r="14" spans="1:17" s="224" customFormat="1" ht="17.1" customHeight="1">
      <c r="A14" s="221">
        <v>9</v>
      </c>
      <c r="B14" s="235" t="s">
        <v>159</v>
      </c>
      <c r="C14" s="232">
        <v>15</v>
      </c>
      <c r="D14" s="232"/>
      <c r="E14" s="232">
        <v>6</v>
      </c>
      <c r="F14" s="232">
        <v>9</v>
      </c>
      <c r="G14" s="232">
        <v>12</v>
      </c>
      <c r="H14" s="232">
        <v>12</v>
      </c>
      <c r="I14" s="232">
        <v>9</v>
      </c>
      <c r="J14" s="232">
        <v>9</v>
      </c>
      <c r="K14" s="232">
        <v>9</v>
      </c>
      <c r="L14" s="232">
        <v>12</v>
      </c>
      <c r="M14" s="232"/>
      <c r="N14" s="233"/>
      <c r="O14" s="228">
        <f t="shared" si="0"/>
        <v>93</v>
      </c>
      <c r="P14" s="239" t="s">
        <v>59</v>
      </c>
      <c r="Q14" s="20">
        <f t="shared" si="1"/>
        <v>21</v>
      </c>
    </row>
    <row r="15" spans="1:17" s="224" customFormat="1" ht="17.1" customHeight="1">
      <c r="A15" s="221">
        <v>10</v>
      </c>
      <c r="B15" s="231" t="s">
        <v>160</v>
      </c>
      <c r="C15" s="232">
        <v>15</v>
      </c>
      <c r="D15" s="232">
        <v>12</v>
      </c>
      <c r="E15" s="232">
        <v>6</v>
      </c>
      <c r="F15" s="232">
        <v>9</v>
      </c>
      <c r="G15" s="232"/>
      <c r="H15" s="232">
        <v>12</v>
      </c>
      <c r="I15" s="232">
        <v>9</v>
      </c>
      <c r="J15" s="232">
        <v>9</v>
      </c>
      <c r="K15" s="232">
        <v>9</v>
      </c>
      <c r="L15" s="232">
        <v>12</v>
      </c>
      <c r="M15" s="232"/>
      <c r="N15" s="240"/>
      <c r="O15" s="228">
        <f t="shared" si="0"/>
        <v>93</v>
      </c>
      <c r="P15" s="239" t="s">
        <v>59</v>
      </c>
      <c r="Q15" s="20">
        <f t="shared" si="1"/>
        <v>33</v>
      </c>
    </row>
    <row r="16" spans="1:17" s="224" customFormat="1" ht="17.1" customHeight="1">
      <c r="A16" s="221">
        <v>11</v>
      </c>
      <c r="B16" s="235">
        <v>11</v>
      </c>
      <c r="C16" s="232">
        <v>13</v>
      </c>
      <c r="D16" s="232">
        <v>10</v>
      </c>
      <c r="E16" s="232">
        <v>6</v>
      </c>
      <c r="F16" s="232">
        <v>7</v>
      </c>
      <c r="G16" s="232"/>
      <c r="H16" s="232">
        <v>13</v>
      </c>
      <c r="I16" s="232">
        <v>9</v>
      </c>
      <c r="J16" s="232">
        <v>9</v>
      </c>
      <c r="K16" s="232">
        <v>9</v>
      </c>
      <c r="L16" s="232">
        <v>8</v>
      </c>
      <c r="M16" s="232"/>
      <c r="N16" s="233"/>
      <c r="O16" s="228">
        <f t="shared" si="0"/>
        <v>84</v>
      </c>
      <c r="P16" s="239" t="s">
        <v>61</v>
      </c>
      <c r="Q16" s="20">
        <f t="shared" si="1"/>
        <v>29</v>
      </c>
    </row>
    <row r="17" spans="1:17" s="224" customFormat="1" ht="17.1" customHeight="1">
      <c r="A17" s="221">
        <v>12</v>
      </c>
      <c r="B17" s="231">
        <v>24</v>
      </c>
      <c r="C17" s="232">
        <v>13</v>
      </c>
      <c r="D17" s="232">
        <v>10</v>
      </c>
      <c r="E17" s="232">
        <v>6</v>
      </c>
      <c r="F17" s="232">
        <v>7</v>
      </c>
      <c r="G17" s="232"/>
      <c r="H17" s="232">
        <v>12</v>
      </c>
      <c r="I17" s="232">
        <v>9</v>
      </c>
      <c r="J17" s="232">
        <v>9</v>
      </c>
      <c r="K17" s="232">
        <v>9</v>
      </c>
      <c r="L17" s="232">
        <v>7</v>
      </c>
      <c r="M17" s="232"/>
      <c r="N17" s="233"/>
      <c r="O17" s="228">
        <f t="shared" si="0"/>
        <v>82</v>
      </c>
      <c r="P17" s="239" t="s">
        <v>61</v>
      </c>
      <c r="Q17" s="20">
        <f t="shared" si="1"/>
        <v>29</v>
      </c>
    </row>
    <row r="18" spans="1:17" s="224" customFormat="1" ht="17.1" customHeight="1">
      <c r="A18" s="221">
        <v>13</v>
      </c>
      <c r="B18" s="231">
        <v>2</v>
      </c>
      <c r="C18" s="20">
        <v>13</v>
      </c>
      <c r="D18" s="20">
        <v>9</v>
      </c>
      <c r="E18" s="20"/>
      <c r="F18" s="20">
        <v>8</v>
      </c>
      <c r="G18" s="20"/>
      <c r="H18" s="20">
        <v>12</v>
      </c>
      <c r="I18" s="20">
        <v>9</v>
      </c>
      <c r="J18" s="20">
        <v>9</v>
      </c>
      <c r="K18" s="20">
        <v>9</v>
      </c>
      <c r="L18" s="20">
        <v>8</v>
      </c>
      <c r="M18" s="20"/>
      <c r="N18" s="20"/>
      <c r="O18" s="228">
        <f t="shared" si="0"/>
        <v>77</v>
      </c>
      <c r="P18" s="239" t="s">
        <v>61</v>
      </c>
      <c r="Q18" s="20">
        <f t="shared" si="1"/>
        <v>22</v>
      </c>
    </row>
    <row r="19" spans="1:17" s="224" customFormat="1" ht="17.1" customHeight="1">
      <c r="A19" s="221">
        <v>14</v>
      </c>
      <c r="B19" s="235" t="s">
        <v>158</v>
      </c>
      <c r="C19" s="232"/>
      <c r="D19" s="232">
        <v>9</v>
      </c>
      <c r="E19" s="232">
        <v>6</v>
      </c>
      <c r="F19" s="232">
        <v>9</v>
      </c>
      <c r="G19" s="232"/>
      <c r="H19" s="232">
        <v>12</v>
      </c>
      <c r="I19" s="232">
        <v>9</v>
      </c>
      <c r="J19" s="232">
        <v>9</v>
      </c>
      <c r="K19" s="232">
        <v>9</v>
      </c>
      <c r="L19" s="232">
        <v>12</v>
      </c>
      <c r="M19" s="232"/>
      <c r="N19" s="233"/>
      <c r="O19" s="228">
        <f t="shared" si="0"/>
        <v>75</v>
      </c>
      <c r="P19" s="239" t="s">
        <v>59</v>
      </c>
      <c r="Q19" s="20">
        <f t="shared" si="1"/>
        <v>15</v>
      </c>
    </row>
    <row r="20" spans="1:17" s="224" customFormat="1" ht="17.1" customHeight="1">
      <c r="A20" s="221">
        <v>15</v>
      </c>
      <c r="B20" s="231" t="s">
        <v>161</v>
      </c>
      <c r="C20" s="20"/>
      <c r="D20" s="20"/>
      <c r="E20" s="20">
        <v>6</v>
      </c>
      <c r="F20" s="20">
        <v>9</v>
      </c>
      <c r="G20" s="20">
        <v>9</v>
      </c>
      <c r="H20" s="20">
        <v>12</v>
      </c>
      <c r="I20" s="20">
        <v>9</v>
      </c>
      <c r="J20" s="20">
        <v>9</v>
      </c>
      <c r="K20" s="20">
        <v>9</v>
      </c>
      <c r="L20" s="20">
        <v>12</v>
      </c>
      <c r="M20" s="20"/>
      <c r="N20" s="20"/>
      <c r="O20" s="228">
        <f t="shared" si="0"/>
        <v>75</v>
      </c>
      <c r="P20" s="239" t="s">
        <v>59</v>
      </c>
      <c r="Q20" s="20">
        <f t="shared" si="1"/>
        <v>6</v>
      </c>
    </row>
    <row r="21" spans="1:17" s="224" customFormat="1" ht="17.1" customHeight="1">
      <c r="A21" s="221">
        <v>16</v>
      </c>
      <c r="B21" s="231">
        <v>8</v>
      </c>
      <c r="C21" s="232">
        <v>13</v>
      </c>
      <c r="D21" s="232"/>
      <c r="E21" s="232"/>
      <c r="F21" s="232">
        <v>8</v>
      </c>
      <c r="G21" s="232"/>
      <c r="H21" s="232">
        <v>13</v>
      </c>
      <c r="I21" s="232">
        <v>9</v>
      </c>
      <c r="J21" s="232">
        <v>9</v>
      </c>
      <c r="K21" s="232">
        <v>9</v>
      </c>
      <c r="L21" s="232">
        <v>8</v>
      </c>
      <c r="M21" s="232"/>
      <c r="N21" s="233"/>
      <c r="O21" s="228">
        <f t="shared" si="0"/>
        <v>69</v>
      </c>
      <c r="P21" s="239" t="s">
        <v>61</v>
      </c>
      <c r="Q21" s="20">
        <f t="shared" si="1"/>
        <v>13</v>
      </c>
    </row>
    <row r="22" spans="1:17" s="224" customFormat="1" ht="17.1" customHeight="1">
      <c r="A22" s="221">
        <v>17</v>
      </c>
      <c r="B22" s="235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3"/>
      <c r="O22" s="228" t="str">
        <f aca="true" t="shared" si="2" ref="O22:O29">IF(B22="","",SUM(C22:M22)-(N22))</f>
        <v/>
      </c>
      <c r="P22" s="237"/>
      <c r="Q22" s="20">
        <f t="shared" si="1"/>
        <v>0</v>
      </c>
    </row>
    <row r="23" spans="1:17" s="224" customFormat="1" ht="17.1" customHeight="1">
      <c r="A23" s="221">
        <v>18</v>
      </c>
      <c r="B23" s="225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228" t="str">
        <f t="shared" si="2"/>
        <v/>
      </c>
      <c r="P23" s="239"/>
      <c r="Q23" s="20">
        <f t="shared" si="1"/>
        <v>0</v>
      </c>
    </row>
    <row r="24" spans="1:17" s="224" customFormat="1" ht="17.1" customHeight="1">
      <c r="A24" s="221">
        <v>19</v>
      </c>
      <c r="B24" s="23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41"/>
      <c r="O24" s="228" t="str">
        <f t="shared" si="2"/>
        <v/>
      </c>
      <c r="P24" s="237"/>
      <c r="Q24" s="20">
        <f t="shared" si="1"/>
        <v>0</v>
      </c>
    </row>
    <row r="25" spans="1:17" s="224" customFormat="1" ht="17.1" customHeight="1">
      <c r="A25" s="221">
        <v>20</v>
      </c>
      <c r="B25" s="23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41"/>
      <c r="O25" s="228" t="str">
        <f t="shared" si="2"/>
        <v/>
      </c>
      <c r="P25" s="239"/>
      <c r="Q25" s="20">
        <f t="shared" si="1"/>
        <v>0</v>
      </c>
    </row>
    <row r="26" spans="1:17" s="224" customFormat="1" ht="17.1" customHeight="1">
      <c r="A26" s="221">
        <v>21</v>
      </c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228" t="str">
        <f t="shared" si="2"/>
        <v/>
      </c>
      <c r="P26" s="239"/>
      <c r="Q26" s="20">
        <f t="shared" si="1"/>
        <v>0</v>
      </c>
    </row>
    <row r="27" spans="1:17" s="224" customFormat="1" ht="17.1" customHeight="1">
      <c r="A27" s="221">
        <v>22</v>
      </c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40"/>
      <c r="O27" s="228" t="str">
        <f t="shared" si="2"/>
        <v/>
      </c>
      <c r="P27" s="237"/>
      <c r="Q27" s="20">
        <f t="shared" si="1"/>
        <v>0</v>
      </c>
    </row>
    <row r="28" spans="1:17" s="224" customFormat="1" ht="17.1" customHeight="1">
      <c r="A28" s="221">
        <v>23</v>
      </c>
      <c r="B28" s="231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3"/>
      <c r="O28" s="228" t="str">
        <f t="shared" si="2"/>
        <v/>
      </c>
      <c r="P28" s="239"/>
      <c r="Q28" s="20">
        <f t="shared" si="1"/>
        <v>0</v>
      </c>
    </row>
    <row r="29" spans="1:17" s="224" customFormat="1" ht="17.1" customHeight="1">
      <c r="A29" s="221">
        <v>24</v>
      </c>
      <c r="B29" s="235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3"/>
      <c r="O29" s="228" t="str">
        <f t="shared" si="2"/>
        <v/>
      </c>
      <c r="P29" s="239"/>
      <c r="Q29" s="20">
        <f t="shared" si="1"/>
        <v>0</v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45"/>
  <sheetViews>
    <sheetView workbookViewId="0" topLeftCell="A1">
      <pane ySplit="5" topLeftCell="A15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140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141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753</v>
      </c>
      <c r="F4" s="367"/>
      <c r="G4" s="381"/>
      <c r="H4" s="382"/>
      <c r="I4" s="382"/>
      <c r="J4" s="382"/>
      <c r="K4" s="368">
        <v>183</v>
      </c>
      <c r="L4" s="369"/>
      <c r="M4" s="387"/>
      <c r="N4" s="388"/>
      <c r="O4" s="370">
        <f>MAX(C6:C39)</f>
        <v>18</v>
      </c>
      <c r="P4" s="371"/>
      <c r="Q4" s="373"/>
      <c r="R4" s="210">
        <v>129</v>
      </c>
      <c r="S4" s="365"/>
      <c r="T4" s="211" t="s">
        <v>182</v>
      </c>
      <c r="U4" s="365"/>
      <c r="V4" s="211"/>
      <c r="W4" s="365"/>
      <c r="X4" s="211"/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8">
        <v>8</v>
      </c>
      <c r="C6" s="12">
        <v>18</v>
      </c>
      <c r="D6" s="12">
        <v>12</v>
      </c>
      <c r="E6" s="12">
        <v>6</v>
      </c>
      <c r="F6" s="12">
        <v>9</v>
      </c>
      <c r="G6" s="12">
        <v>12</v>
      </c>
      <c r="H6" s="12">
        <v>12</v>
      </c>
      <c r="I6" s="12">
        <v>9</v>
      </c>
      <c r="J6" s="12">
        <v>9</v>
      </c>
      <c r="K6" s="12">
        <v>9</v>
      </c>
      <c r="L6" s="12">
        <v>12</v>
      </c>
      <c r="M6" s="12">
        <v>3</v>
      </c>
      <c r="N6" s="12"/>
      <c r="O6" s="7">
        <f aca="true" t="shared" si="0" ref="O6:O15">IF(B6="","",SUM(C6:M6)-(N6))</f>
        <v>111</v>
      </c>
      <c r="P6" s="17" t="s">
        <v>148</v>
      </c>
      <c r="Q6" s="20">
        <f aca="true" t="shared" si="1" ref="Q6:Q39">SUM(C6:E6)</f>
        <v>36</v>
      </c>
    </row>
    <row r="7" spans="1:22" ht="15.75" customHeight="1">
      <c r="A7" s="74">
        <v>2</v>
      </c>
      <c r="B7" s="69">
        <v>20</v>
      </c>
      <c r="C7" s="8">
        <v>12</v>
      </c>
      <c r="D7" s="8">
        <v>12</v>
      </c>
      <c r="E7" s="8">
        <v>6</v>
      </c>
      <c r="F7" s="8">
        <v>9</v>
      </c>
      <c r="G7" s="8">
        <v>9</v>
      </c>
      <c r="H7" s="8">
        <v>12</v>
      </c>
      <c r="I7" s="8">
        <v>9</v>
      </c>
      <c r="J7" s="8">
        <v>9</v>
      </c>
      <c r="K7" s="8">
        <v>9</v>
      </c>
      <c r="L7" s="8">
        <v>12</v>
      </c>
      <c r="M7" s="8">
        <v>3</v>
      </c>
      <c r="N7" s="9"/>
      <c r="O7" s="7">
        <f t="shared" si="0"/>
        <v>102</v>
      </c>
      <c r="P7" s="17" t="s">
        <v>149</v>
      </c>
      <c r="Q7" s="20">
        <f t="shared" si="1"/>
        <v>30</v>
      </c>
      <c r="S7" s="362" t="s">
        <v>128</v>
      </c>
      <c r="T7" s="363"/>
      <c r="U7" s="229" t="s">
        <v>129</v>
      </c>
      <c r="V7" s="230" t="s">
        <v>182</v>
      </c>
    </row>
    <row r="8" spans="1:22" ht="15.75" customHeight="1">
      <c r="A8" s="74">
        <v>3</v>
      </c>
      <c r="B8" s="68" t="s">
        <v>179</v>
      </c>
      <c r="C8" s="12">
        <v>15</v>
      </c>
      <c r="D8" s="12">
        <v>12</v>
      </c>
      <c r="E8" s="12">
        <v>9</v>
      </c>
      <c r="F8" s="12">
        <v>9</v>
      </c>
      <c r="G8" s="12"/>
      <c r="H8" s="12">
        <v>12</v>
      </c>
      <c r="I8" s="12">
        <v>9</v>
      </c>
      <c r="J8" s="12">
        <v>9</v>
      </c>
      <c r="K8" s="12">
        <v>9</v>
      </c>
      <c r="L8" s="12">
        <v>9</v>
      </c>
      <c r="M8" s="12"/>
      <c r="N8" s="33"/>
      <c r="O8" s="7">
        <f t="shared" si="0"/>
        <v>93</v>
      </c>
      <c r="P8" s="17" t="s">
        <v>59</v>
      </c>
      <c r="Q8" s="20">
        <f t="shared" si="1"/>
        <v>36</v>
      </c>
      <c r="S8" s="362" t="s">
        <v>130</v>
      </c>
      <c r="T8" s="363"/>
      <c r="U8" s="229" t="s">
        <v>129</v>
      </c>
      <c r="V8" s="234">
        <v>387</v>
      </c>
    </row>
    <row r="9" spans="1:22" ht="15.75" customHeight="1">
      <c r="A9" s="74">
        <v>4</v>
      </c>
      <c r="B9" s="69" t="s">
        <v>58</v>
      </c>
      <c r="C9" s="8">
        <v>12</v>
      </c>
      <c r="D9" s="8">
        <v>12</v>
      </c>
      <c r="E9" s="8">
        <v>9</v>
      </c>
      <c r="F9" s="8">
        <v>9</v>
      </c>
      <c r="G9" s="8"/>
      <c r="H9" s="8">
        <v>12</v>
      </c>
      <c r="I9" s="8">
        <v>9</v>
      </c>
      <c r="J9" s="8">
        <v>9</v>
      </c>
      <c r="K9" s="8">
        <v>9</v>
      </c>
      <c r="L9" s="8">
        <v>12</v>
      </c>
      <c r="M9" s="8"/>
      <c r="N9" s="9"/>
      <c r="O9" s="7">
        <f t="shared" si="0"/>
        <v>93</v>
      </c>
      <c r="P9" s="17" t="s">
        <v>59</v>
      </c>
      <c r="Q9" s="20">
        <f t="shared" si="1"/>
        <v>33</v>
      </c>
      <c r="S9" s="362" t="s">
        <v>131</v>
      </c>
      <c r="T9" s="363"/>
      <c r="U9" s="229" t="s">
        <v>129</v>
      </c>
      <c r="V9" s="234">
        <v>360</v>
      </c>
    </row>
    <row r="10" spans="1:22" ht="15.75" customHeight="1">
      <c r="A10" s="74">
        <v>5</v>
      </c>
      <c r="B10" s="68">
        <v>24</v>
      </c>
      <c r="C10" s="12">
        <v>12</v>
      </c>
      <c r="D10" s="12">
        <v>12</v>
      </c>
      <c r="E10" s="12"/>
      <c r="F10" s="12">
        <v>9</v>
      </c>
      <c r="G10" s="12">
        <v>9</v>
      </c>
      <c r="H10" s="12">
        <v>12</v>
      </c>
      <c r="I10" s="12">
        <v>9</v>
      </c>
      <c r="J10" s="12">
        <v>9</v>
      </c>
      <c r="K10" s="12">
        <v>9</v>
      </c>
      <c r="L10" s="12">
        <v>9</v>
      </c>
      <c r="M10" s="12"/>
      <c r="N10" s="12"/>
      <c r="O10" s="7">
        <f t="shared" si="0"/>
        <v>90</v>
      </c>
      <c r="P10" s="17" t="s">
        <v>149</v>
      </c>
      <c r="Q10" s="20">
        <f t="shared" si="1"/>
        <v>24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17</v>
      </c>
      <c r="C11" s="12"/>
      <c r="D11" s="12">
        <v>15</v>
      </c>
      <c r="E11" s="12">
        <v>9</v>
      </c>
      <c r="F11" s="12">
        <v>9</v>
      </c>
      <c r="G11" s="12">
        <v>9</v>
      </c>
      <c r="H11" s="12">
        <v>12</v>
      </c>
      <c r="I11" s="12">
        <v>9</v>
      </c>
      <c r="J11" s="12">
        <v>9</v>
      </c>
      <c r="K11" s="12">
        <v>9</v>
      </c>
      <c r="L11" s="12">
        <v>9</v>
      </c>
      <c r="M11" s="12"/>
      <c r="N11" s="12"/>
      <c r="O11" s="7">
        <f t="shared" si="0"/>
        <v>90</v>
      </c>
      <c r="P11" s="17" t="s">
        <v>150</v>
      </c>
      <c r="Q11" s="20">
        <f t="shared" si="1"/>
        <v>24</v>
      </c>
      <c r="S11" s="362" t="s">
        <v>132</v>
      </c>
      <c r="T11" s="363"/>
      <c r="U11" s="229" t="s">
        <v>129</v>
      </c>
      <c r="V11" s="230">
        <v>753</v>
      </c>
    </row>
    <row r="12" spans="1:17" ht="15.75" customHeight="1">
      <c r="A12" s="74">
        <v>7</v>
      </c>
      <c r="B12" s="68" t="s">
        <v>178</v>
      </c>
      <c r="C12" s="12"/>
      <c r="D12" s="12">
        <v>12</v>
      </c>
      <c r="E12" s="12">
        <v>9</v>
      </c>
      <c r="F12" s="12">
        <v>9</v>
      </c>
      <c r="G12" s="12">
        <v>9</v>
      </c>
      <c r="H12" s="12">
        <v>12</v>
      </c>
      <c r="I12" s="12">
        <v>9</v>
      </c>
      <c r="J12" s="12">
        <v>9</v>
      </c>
      <c r="K12" s="12">
        <v>9</v>
      </c>
      <c r="L12" s="12">
        <v>9</v>
      </c>
      <c r="M12" s="12"/>
      <c r="N12" s="12"/>
      <c r="O12" s="7">
        <f t="shared" si="0"/>
        <v>87</v>
      </c>
      <c r="P12" s="17" t="s">
        <v>59</v>
      </c>
      <c r="Q12" s="20">
        <f t="shared" si="1"/>
        <v>21</v>
      </c>
    </row>
    <row r="13" spans="1:17" ht="15.75" customHeight="1">
      <c r="A13" s="74">
        <v>8</v>
      </c>
      <c r="B13" s="69" t="s">
        <v>180</v>
      </c>
      <c r="C13" s="8"/>
      <c r="D13" s="8">
        <v>12</v>
      </c>
      <c r="E13" s="8">
        <v>9</v>
      </c>
      <c r="F13" s="8">
        <v>9</v>
      </c>
      <c r="G13" s="8">
        <v>9</v>
      </c>
      <c r="H13" s="8">
        <v>12</v>
      </c>
      <c r="I13" s="8">
        <v>9</v>
      </c>
      <c r="J13" s="8">
        <v>9</v>
      </c>
      <c r="K13" s="8">
        <v>9</v>
      </c>
      <c r="L13" s="8">
        <v>9</v>
      </c>
      <c r="M13" s="8"/>
      <c r="N13" s="9"/>
      <c r="O13" s="7">
        <f t="shared" si="0"/>
        <v>87</v>
      </c>
      <c r="P13" s="17" t="s">
        <v>59</v>
      </c>
      <c r="Q13" s="20">
        <f t="shared" si="1"/>
        <v>21</v>
      </c>
    </row>
    <row r="14" spans="1:17" ht="15.75" customHeight="1">
      <c r="A14" s="74">
        <v>9</v>
      </c>
      <c r="B14" s="69">
        <v>18</v>
      </c>
      <c r="C14" s="8"/>
      <c r="D14" s="8">
        <v>12</v>
      </c>
      <c r="E14" s="8">
        <v>6</v>
      </c>
      <c r="F14" s="8">
        <v>9</v>
      </c>
      <c r="G14" s="8">
        <v>9</v>
      </c>
      <c r="H14" s="8">
        <v>12</v>
      </c>
      <c r="I14" s="8">
        <v>9</v>
      </c>
      <c r="J14" s="8">
        <v>9</v>
      </c>
      <c r="K14" s="8">
        <v>9</v>
      </c>
      <c r="L14" s="8">
        <v>9</v>
      </c>
      <c r="M14" s="8"/>
      <c r="N14" s="9"/>
      <c r="O14" s="7">
        <f t="shared" si="0"/>
        <v>84</v>
      </c>
      <c r="P14" s="17" t="s">
        <v>148</v>
      </c>
      <c r="Q14" s="20">
        <f t="shared" si="1"/>
        <v>18</v>
      </c>
    </row>
    <row r="15" spans="1:17" ht="15.75" customHeight="1">
      <c r="A15" s="74">
        <v>10</v>
      </c>
      <c r="B15" s="68">
        <v>28</v>
      </c>
      <c r="C15" s="12"/>
      <c r="D15" s="12">
        <v>12</v>
      </c>
      <c r="E15" s="12"/>
      <c r="F15" s="12">
        <v>9</v>
      </c>
      <c r="G15" s="12"/>
      <c r="H15" s="12">
        <v>12</v>
      </c>
      <c r="I15" s="12">
        <v>9</v>
      </c>
      <c r="J15" s="12">
        <v>9</v>
      </c>
      <c r="K15" s="12">
        <v>9</v>
      </c>
      <c r="L15" s="12">
        <v>12</v>
      </c>
      <c r="M15" s="12"/>
      <c r="N15" s="12"/>
      <c r="O15" s="7">
        <f t="shared" si="0"/>
        <v>72</v>
      </c>
      <c r="P15" s="17" t="s">
        <v>150</v>
      </c>
      <c r="Q15" s="20">
        <f t="shared" si="1"/>
        <v>12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aca="true" t="shared" si="2" ref="O16:O17">IF(B16="","",SUM(C16:M16)-(N16))</f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 t="str">
        <f t="shared" si="2"/>
        <v/>
      </c>
      <c r="P17" s="17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3" ref="O18:O45">IF(B18="","",SUM(C18:M18)-(N18))</f>
        <v/>
      </c>
      <c r="P18" s="32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3"/>
        <v/>
      </c>
      <c r="P19" s="32"/>
      <c r="Q19" s="20">
        <f t="shared" si="1"/>
        <v>0</v>
      </c>
    </row>
    <row r="20" spans="1:17" ht="15.75" customHeight="1">
      <c r="A20" s="74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3"/>
        <v/>
      </c>
      <c r="P20" s="32"/>
      <c r="Q20" s="20">
        <f t="shared" si="1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3"/>
        <v/>
      </c>
      <c r="P21" s="32"/>
      <c r="Q21" s="20">
        <f t="shared" si="1"/>
        <v>0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3"/>
        <v/>
      </c>
      <c r="P22" s="32"/>
      <c r="Q22" s="20">
        <f t="shared" si="1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3"/>
        <v/>
      </c>
      <c r="P23" s="17"/>
      <c r="Q23" s="20">
        <f t="shared" si="1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3"/>
        <v/>
      </c>
      <c r="P24" s="17"/>
      <c r="Q24" s="20">
        <f t="shared" si="1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3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3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3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3"/>
        <v/>
      </c>
      <c r="P29" s="32"/>
      <c r="Q29" s="20">
        <f t="shared" si="1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3"/>
        <v/>
      </c>
      <c r="P30" s="32"/>
      <c r="Q30" s="20">
        <f t="shared" si="1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32"/>
      <c r="Q31" s="20">
        <f t="shared" si="1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3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3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1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1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3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1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3"/>
        <v/>
      </c>
      <c r="P39" s="32"/>
      <c r="Q39" s="20">
        <f t="shared" si="1"/>
        <v>0</v>
      </c>
    </row>
    <row r="40" spans="1:15" ht="15.75" customHeight="1">
      <c r="A40" s="10"/>
      <c r="O40" s="7" t="str">
        <f t="shared" si="3"/>
        <v/>
      </c>
    </row>
    <row r="41" spans="1:15" ht="15.75" customHeight="1">
      <c r="A41" s="10"/>
      <c r="O41" s="7" t="str">
        <f t="shared" si="3"/>
        <v/>
      </c>
    </row>
    <row r="42" spans="1:15" ht="15.75" customHeight="1">
      <c r="A42" s="10"/>
      <c r="O42" s="7" t="str">
        <f t="shared" si="3"/>
        <v/>
      </c>
    </row>
    <row r="43" spans="1:15" ht="15.75" customHeight="1">
      <c r="A43" s="10"/>
      <c r="O43" s="7" t="str">
        <f t="shared" si="3"/>
        <v/>
      </c>
    </row>
    <row r="44" spans="1:15" ht="15.75" customHeight="1">
      <c r="A44" s="10"/>
      <c r="O44" s="7" t="str">
        <f t="shared" si="3"/>
        <v/>
      </c>
    </row>
    <row r="45" spans="1:15" ht="15.75" customHeight="1">
      <c r="A45" s="10"/>
      <c r="O45" s="7" t="str">
        <f t="shared" si="3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perSize="9" scale="9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0"/>
  <sheetViews>
    <sheetView zoomScale="70" zoomScaleNormal="70" workbookViewId="0" topLeftCell="A1">
      <selection activeCell="Q3" sqref="Q3:Q16"/>
    </sheetView>
  </sheetViews>
  <sheetFormatPr defaultColWidth="9.140625" defaultRowHeight="12.75"/>
  <cols>
    <col min="1" max="1" width="29.57421875" style="15" customWidth="1"/>
    <col min="2" max="2" width="7.7109375" style="1" customWidth="1"/>
    <col min="3" max="3" width="7.7109375" style="115" customWidth="1"/>
    <col min="4" max="4" width="7.7109375" style="3" customWidth="1"/>
    <col min="5" max="16" width="7.7109375" style="10" customWidth="1"/>
    <col min="17" max="17" width="7.7109375" style="1" customWidth="1"/>
    <col min="18" max="18" width="9.8515625" style="5" customWidth="1"/>
    <col min="19" max="19" width="6.421875" style="16" customWidth="1"/>
    <col min="20" max="20" width="18.00390625" style="2" bestFit="1" customWidth="1"/>
    <col min="21" max="255" width="9.140625" style="1" customWidth="1"/>
    <col min="256" max="256" width="3.8515625" style="1" bestFit="1" customWidth="1"/>
    <col min="257" max="257" width="29.57421875" style="1" customWidth="1"/>
    <col min="258" max="273" width="7.7109375" style="1" customWidth="1"/>
    <col min="274" max="274" width="9.28125" style="1" bestFit="1" customWidth="1"/>
    <col min="275" max="275" width="5.421875" style="1" bestFit="1" customWidth="1"/>
    <col min="276" max="276" width="18.00390625" style="1" bestFit="1" customWidth="1"/>
    <col min="277" max="511" width="9.140625" style="1" customWidth="1"/>
    <col min="512" max="512" width="3.8515625" style="1" bestFit="1" customWidth="1"/>
    <col min="513" max="513" width="29.57421875" style="1" customWidth="1"/>
    <col min="514" max="529" width="7.7109375" style="1" customWidth="1"/>
    <col min="530" max="530" width="9.28125" style="1" bestFit="1" customWidth="1"/>
    <col min="531" max="531" width="5.421875" style="1" bestFit="1" customWidth="1"/>
    <col min="532" max="532" width="18.00390625" style="1" bestFit="1" customWidth="1"/>
    <col min="533" max="767" width="9.140625" style="1" customWidth="1"/>
    <col min="768" max="768" width="3.8515625" style="1" bestFit="1" customWidth="1"/>
    <col min="769" max="769" width="29.57421875" style="1" customWidth="1"/>
    <col min="770" max="785" width="7.7109375" style="1" customWidth="1"/>
    <col min="786" max="786" width="9.28125" style="1" bestFit="1" customWidth="1"/>
    <col min="787" max="787" width="5.421875" style="1" bestFit="1" customWidth="1"/>
    <col min="788" max="788" width="18.00390625" style="1" bestFit="1" customWidth="1"/>
    <col min="789" max="1023" width="9.140625" style="1" customWidth="1"/>
    <col min="1024" max="1024" width="3.8515625" style="1" bestFit="1" customWidth="1"/>
    <col min="1025" max="1025" width="29.57421875" style="1" customWidth="1"/>
    <col min="1026" max="1041" width="7.7109375" style="1" customWidth="1"/>
    <col min="1042" max="1042" width="9.28125" style="1" bestFit="1" customWidth="1"/>
    <col min="1043" max="1043" width="5.421875" style="1" bestFit="1" customWidth="1"/>
    <col min="1044" max="1044" width="18.00390625" style="1" bestFit="1" customWidth="1"/>
    <col min="1045" max="1279" width="9.140625" style="1" customWidth="1"/>
    <col min="1280" max="1280" width="3.8515625" style="1" bestFit="1" customWidth="1"/>
    <col min="1281" max="1281" width="29.57421875" style="1" customWidth="1"/>
    <col min="1282" max="1297" width="7.7109375" style="1" customWidth="1"/>
    <col min="1298" max="1298" width="9.28125" style="1" bestFit="1" customWidth="1"/>
    <col min="1299" max="1299" width="5.421875" style="1" bestFit="1" customWidth="1"/>
    <col min="1300" max="1300" width="18.00390625" style="1" bestFit="1" customWidth="1"/>
    <col min="1301" max="1535" width="9.140625" style="1" customWidth="1"/>
    <col min="1536" max="1536" width="3.8515625" style="1" bestFit="1" customWidth="1"/>
    <col min="1537" max="1537" width="29.57421875" style="1" customWidth="1"/>
    <col min="1538" max="1553" width="7.7109375" style="1" customWidth="1"/>
    <col min="1554" max="1554" width="9.28125" style="1" bestFit="1" customWidth="1"/>
    <col min="1555" max="1555" width="5.421875" style="1" bestFit="1" customWidth="1"/>
    <col min="1556" max="1556" width="18.00390625" style="1" bestFit="1" customWidth="1"/>
    <col min="1557" max="1791" width="9.140625" style="1" customWidth="1"/>
    <col min="1792" max="1792" width="3.8515625" style="1" bestFit="1" customWidth="1"/>
    <col min="1793" max="1793" width="29.57421875" style="1" customWidth="1"/>
    <col min="1794" max="1809" width="7.7109375" style="1" customWidth="1"/>
    <col min="1810" max="1810" width="9.28125" style="1" bestFit="1" customWidth="1"/>
    <col min="1811" max="1811" width="5.421875" style="1" bestFit="1" customWidth="1"/>
    <col min="1812" max="1812" width="18.00390625" style="1" bestFit="1" customWidth="1"/>
    <col min="1813" max="2047" width="9.140625" style="1" customWidth="1"/>
    <col min="2048" max="2048" width="3.8515625" style="1" bestFit="1" customWidth="1"/>
    <col min="2049" max="2049" width="29.57421875" style="1" customWidth="1"/>
    <col min="2050" max="2065" width="7.7109375" style="1" customWidth="1"/>
    <col min="2066" max="2066" width="9.28125" style="1" bestFit="1" customWidth="1"/>
    <col min="2067" max="2067" width="5.421875" style="1" bestFit="1" customWidth="1"/>
    <col min="2068" max="2068" width="18.00390625" style="1" bestFit="1" customWidth="1"/>
    <col min="2069" max="2303" width="9.140625" style="1" customWidth="1"/>
    <col min="2304" max="2304" width="3.8515625" style="1" bestFit="1" customWidth="1"/>
    <col min="2305" max="2305" width="29.57421875" style="1" customWidth="1"/>
    <col min="2306" max="2321" width="7.7109375" style="1" customWidth="1"/>
    <col min="2322" max="2322" width="9.28125" style="1" bestFit="1" customWidth="1"/>
    <col min="2323" max="2323" width="5.421875" style="1" bestFit="1" customWidth="1"/>
    <col min="2324" max="2324" width="18.00390625" style="1" bestFit="1" customWidth="1"/>
    <col min="2325" max="2559" width="9.140625" style="1" customWidth="1"/>
    <col min="2560" max="2560" width="3.8515625" style="1" bestFit="1" customWidth="1"/>
    <col min="2561" max="2561" width="29.57421875" style="1" customWidth="1"/>
    <col min="2562" max="2577" width="7.7109375" style="1" customWidth="1"/>
    <col min="2578" max="2578" width="9.28125" style="1" bestFit="1" customWidth="1"/>
    <col min="2579" max="2579" width="5.421875" style="1" bestFit="1" customWidth="1"/>
    <col min="2580" max="2580" width="18.00390625" style="1" bestFit="1" customWidth="1"/>
    <col min="2581" max="2815" width="9.140625" style="1" customWidth="1"/>
    <col min="2816" max="2816" width="3.8515625" style="1" bestFit="1" customWidth="1"/>
    <col min="2817" max="2817" width="29.57421875" style="1" customWidth="1"/>
    <col min="2818" max="2833" width="7.7109375" style="1" customWidth="1"/>
    <col min="2834" max="2834" width="9.28125" style="1" bestFit="1" customWidth="1"/>
    <col min="2835" max="2835" width="5.421875" style="1" bestFit="1" customWidth="1"/>
    <col min="2836" max="2836" width="18.00390625" style="1" bestFit="1" customWidth="1"/>
    <col min="2837" max="3071" width="9.140625" style="1" customWidth="1"/>
    <col min="3072" max="3072" width="3.8515625" style="1" bestFit="1" customWidth="1"/>
    <col min="3073" max="3073" width="29.57421875" style="1" customWidth="1"/>
    <col min="3074" max="3089" width="7.7109375" style="1" customWidth="1"/>
    <col min="3090" max="3090" width="9.28125" style="1" bestFit="1" customWidth="1"/>
    <col min="3091" max="3091" width="5.421875" style="1" bestFit="1" customWidth="1"/>
    <col min="3092" max="3092" width="18.00390625" style="1" bestFit="1" customWidth="1"/>
    <col min="3093" max="3327" width="9.140625" style="1" customWidth="1"/>
    <col min="3328" max="3328" width="3.8515625" style="1" bestFit="1" customWidth="1"/>
    <col min="3329" max="3329" width="29.57421875" style="1" customWidth="1"/>
    <col min="3330" max="3345" width="7.7109375" style="1" customWidth="1"/>
    <col min="3346" max="3346" width="9.28125" style="1" bestFit="1" customWidth="1"/>
    <col min="3347" max="3347" width="5.421875" style="1" bestFit="1" customWidth="1"/>
    <col min="3348" max="3348" width="18.00390625" style="1" bestFit="1" customWidth="1"/>
    <col min="3349" max="3583" width="9.140625" style="1" customWidth="1"/>
    <col min="3584" max="3584" width="3.8515625" style="1" bestFit="1" customWidth="1"/>
    <col min="3585" max="3585" width="29.57421875" style="1" customWidth="1"/>
    <col min="3586" max="3601" width="7.7109375" style="1" customWidth="1"/>
    <col min="3602" max="3602" width="9.28125" style="1" bestFit="1" customWidth="1"/>
    <col min="3603" max="3603" width="5.421875" style="1" bestFit="1" customWidth="1"/>
    <col min="3604" max="3604" width="18.00390625" style="1" bestFit="1" customWidth="1"/>
    <col min="3605" max="3839" width="9.140625" style="1" customWidth="1"/>
    <col min="3840" max="3840" width="3.8515625" style="1" bestFit="1" customWidth="1"/>
    <col min="3841" max="3841" width="29.57421875" style="1" customWidth="1"/>
    <col min="3842" max="3857" width="7.7109375" style="1" customWidth="1"/>
    <col min="3858" max="3858" width="9.28125" style="1" bestFit="1" customWidth="1"/>
    <col min="3859" max="3859" width="5.421875" style="1" bestFit="1" customWidth="1"/>
    <col min="3860" max="3860" width="18.00390625" style="1" bestFit="1" customWidth="1"/>
    <col min="3861" max="4095" width="9.140625" style="1" customWidth="1"/>
    <col min="4096" max="4096" width="3.8515625" style="1" bestFit="1" customWidth="1"/>
    <col min="4097" max="4097" width="29.57421875" style="1" customWidth="1"/>
    <col min="4098" max="4113" width="7.7109375" style="1" customWidth="1"/>
    <col min="4114" max="4114" width="9.28125" style="1" bestFit="1" customWidth="1"/>
    <col min="4115" max="4115" width="5.421875" style="1" bestFit="1" customWidth="1"/>
    <col min="4116" max="4116" width="18.00390625" style="1" bestFit="1" customWidth="1"/>
    <col min="4117" max="4351" width="9.140625" style="1" customWidth="1"/>
    <col min="4352" max="4352" width="3.8515625" style="1" bestFit="1" customWidth="1"/>
    <col min="4353" max="4353" width="29.57421875" style="1" customWidth="1"/>
    <col min="4354" max="4369" width="7.7109375" style="1" customWidth="1"/>
    <col min="4370" max="4370" width="9.28125" style="1" bestFit="1" customWidth="1"/>
    <col min="4371" max="4371" width="5.421875" style="1" bestFit="1" customWidth="1"/>
    <col min="4372" max="4372" width="18.00390625" style="1" bestFit="1" customWidth="1"/>
    <col min="4373" max="4607" width="9.140625" style="1" customWidth="1"/>
    <col min="4608" max="4608" width="3.8515625" style="1" bestFit="1" customWidth="1"/>
    <col min="4609" max="4609" width="29.57421875" style="1" customWidth="1"/>
    <col min="4610" max="4625" width="7.7109375" style="1" customWidth="1"/>
    <col min="4626" max="4626" width="9.28125" style="1" bestFit="1" customWidth="1"/>
    <col min="4627" max="4627" width="5.421875" style="1" bestFit="1" customWidth="1"/>
    <col min="4628" max="4628" width="18.00390625" style="1" bestFit="1" customWidth="1"/>
    <col min="4629" max="4863" width="9.140625" style="1" customWidth="1"/>
    <col min="4864" max="4864" width="3.8515625" style="1" bestFit="1" customWidth="1"/>
    <col min="4865" max="4865" width="29.57421875" style="1" customWidth="1"/>
    <col min="4866" max="4881" width="7.7109375" style="1" customWidth="1"/>
    <col min="4882" max="4882" width="9.28125" style="1" bestFit="1" customWidth="1"/>
    <col min="4883" max="4883" width="5.421875" style="1" bestFit="1" customWidth="1"/>
    <col min="4884" max="4884" width="18.00390625" style="1" bestFit="1" customWidth="1"/>
    <col min="4885" max="5119" width="9.140625" style="1" customWidth="1"/>
    <col min="5120" max="5120" width="3.8515625" style="1" bestFit="1" customWidth="1"/>
    <col min="5121" max="5121" width="29.57421875" style="1" customWidth="1"/>
    <col min="5122" max="5137" width="7.7109375" style="1" customWidth="1"/>
    <col min="5138" max="5138" width="9.28125" style="1" bestFit="1" customWidth="1"/>
    <col min="5139" max="5139" width="5.421875" style="1" bestFit="1" customWidth="1"/>
    <col min="5140" max="5140" width="18.00390625" style="1" bestFit="1" customWidth="1"/>
    <col min="5141" max="5375" width="9.140625" style="1" customWidth="1"/>
    <col min="5376" max="5376" width="3.8515625" style="1" bestFit="1" customWidth="1"/>
    <col min="5377" max="5377" width="29.57421875" style="1" customWidth="1"/>
    <col min="5378" max="5393" width="7.7109375" style="1" customWidth="1"/>
    <col min="5394" max="5394" width="9.28125" style="1" bestFit="1" customWidth="1"/>
    <col min="5395" max="5395" width="5.421875" style="1" bestFit="1" customWidth="1"/>
    <col min="5396" max="5396" width="18.00390625" style="1" bestFit="1" customWidth="1"/>
    <col min="5397" max="5631" width="9.140625" style="1" customWidth="1"/>
    <col min="5632" max="5632" width="3.8515625" style="1" bestFit="1" customWidth="1"/>
    <col min="5633" max="5633" width="29.57421875" style="1" customWidth="1"/>
    <col min="5634" max="5649" width="7.7109375" style="1" customWidth="1"/>
    <col min="5650" max="5650" width="9.28125" style="1" bestFit="1" customWidth="1"/>
    <col min="5651" max="5651" width="5.421875" style="1" bestFit="1" customWidth="1"/>
    <col min="5652" max="5652" width="18.00390625" style="1" bestFit="1" customWidth="1"/>
    <col min="5653" max="5887" width="9.140625" style="1" customWidth="1"/>
    <col min="5888" max="5888" width="3.8515625" style="1" bestFit="1" customWidth="1"/>
    <col min="5889" max="5889" width="29.57421875" style="1" customWidth="1"/>
    <col min="5890" max="5905" width="7.7109375" style="1" customWidth="1"/>
    <col min="5906" max="5906" width="9.28125" style="1" bestFit="1" customWidth="1"/>
    <col min="5907" max="5907" width="5.421875" style="1" bestFit="1" customWidth="1"/>
    <col min="5908" max="5908" width="18.00390625" style="1" bestFit="1" customWidth="1"/>
    <col min="5909" max="6143" width="9.140625" style="1" customWidth="1"/>
    <col min="6144" max="6144" width="3.8515625" style="1" bestFit="1" customWidth="1"/>
    <col min="6145" max="6145" width="29.57421875" style="1" customWidth="1"/>
    <col min="6146" max="6161" width="7.7109375" style="1" customWidth="1"/>
    <col min="6162" max="6162" width="9.28125" style="1" bestFit="1" customWidth="1"/>
    <col min="6163" max="6163" width="5.421875" style="1" bestFit="1" customWidth="1"/>
    <col min="6164" max="6164" width="18.00390625" style="1" bestFit="1" customWidth="1"/>
    <col min="6165" max="6399" width="9.140625" style="1" customWidth="1"/>
    <col min="6400" max="6400" width="3.8515625" style="1" bestFit="1" customWidth="1"/>
    <col min="6401" max="6401" width="29.57421875" style="1" customWidth="1"/>
    <col min="6402" max="6417" width="7.7109375" style="1" customWidth="1"/>
    <col min="6418" max="6418" width="9.28125" style="1" bestFit="1" customWidth="1"/>
    <col min="6419" max="6419" width="5.421875" style="1" bestFit="1" customWidth="1"/>
    <col min="6420" max="6420" width="18.00390625" style="1" bestFit="1" customWidth="1"/>
    <col min="6421" max="6655" width="9.140625" style="1" customWidth="1"/>
    <col min="6656" max="6656" width="3.8515625" style="1" bestFit="1" customWidth="1"/>
    <col min="6657" max="6657" width="29.57421875" style="1" customWidth="1"/>
    <col min="6658" max="6673" width="7.7109375" style="1" customWidth="1"/>
    <col min="6674" max="6674" width="9.28125" style="1" bestFit="1" customWidth="1"/>
    <col min="6675" max="6675" width="5.421875" style="1" bestFit="1" customWidth="1"/>
    <col min="6676" max="6676" width="18.00390625" style="1" bestFit="1" customWidth="1"/>
    <col min="6677" max="6911" width="9.140625" style="1" customWidth="1"/>
    <col min="6912" max="6912" width="3.8515625" style="1" bestFit="1" customWidth="1"/>
    <col min="6913" max="6913" width="29.57421875" style="1" customWidth="1"/>
    <col min="6914" max="6929" width="7.7109375" style="1" customWidth="1"/>
    <col min="6930" max="6930" width="9.28125" style="1" bestFit="1" customWidth="1"/>
    <col min="6931" max="6931" width="5.421875" style="1" bestFit="1" customWidth="1"/>
    <col min="6932" max="6932" width="18.00390625" style="1" bestFit="1" customWidth="1"/>
    <col min="6933" max="7167" width="9.140625" style="1" customWidth="1"/>
    <col min="7168" max="7168" width="3.8515625" style="1" bestFit="1" customWidth="1"/>
    <col min="7169" max="7169" width="29.57421875" style="1" customWidth="1"/>
    <col min="7170" max="7185" width="7.7109375" style="1" customWidth="1"/>
    <col min="7186" max="7186" width="9.28125" style="1" bestFit="1" customWidth="1"/>
    <col min="7187" max="7187" width="5.421875" style="1" bestFit="1" customWidth="1"/>
    <col min="7188" max="7188" width="18.00390625" style="1" bestFit="1" customWidth="1"/>
    <col min="7189" max="7423" width="9.140625" style="1" customWidth="1"/>
    <col min="7424" max="7424" width="3.8515625" style="1" bestFit="1" customWidth="1"/>
    <col min="7425" max="7425" width="29.57421875" style="1" customWidth="1"/>
    <col min="7426" max="7441" width="7.7109375" style="1" customWidth="1"/>
    <col min="7442" max="7442" width="9.28125" style="1" bestFit="1" customWidth="1"/>
    <col min="7443" max="7443" width="5.421875" style="1" bestFit="1" customWidth="1"/>
    <col min="7444" max="7444" width="18.00390625" style="1" bestFit="1" customWidth="1"/>
    <col min="7445" max="7679" width="9.140625" style="1" customWidth="1"/>
    <col min="7680" max="7680" width="3.8515625" style="1" bestFit="1" customWidth="1"/>
    <col min="7681" max="7681" width="29.57421875" style="1" customWidth="1"/>
    <col min="7682" max="7697" width="7.7109375" style="1" customWidth="1"/>
    <col min="7698" max="7698" width="9.28125" style="1" bestFit="1" customWidth="1"/>
    <col min="7699" max="7699" width="5.421875" style="1" bestFit="1" customWidth="1"/>
    <col min="7700" max="7700" width="18.00390625" style="1" bestFit="1" customWidth="1"/>
    <col min="7701" max="7935" width="9.140625" style="1" customWidth="1"/>
    <col min="7936" max="7936" width="3.8515625" style="1" bestFit="1" customWidth="1"/>
    <col min="7937" max="7937" width="29.57421875" style="1" customWidth="1"/>
    <col min="7938" max="7953" width="7.7109375" style="1" customWidth="1"/>
    <col min="7954" max="7954" width="9.28125" style="1" bestFit="1" customWidth="1"/>
    <col min="7955" max="7955" width="5.421875" style="1" bestFit="1" customWidth="1"/>
    <col min="7956" max="7956" width="18.00390625" style="1" bestFit="1" customWidth="1"/>
    <col min="7957" max="8191" width="9.140625" style="1" customWidth="1"/>
    <col min="8192" max="8192" width="3.8515625" style="1" bestFit="1" customWidth="1"/>
    <col min="8193" max="8193" width="29.57421875" style="1" customWidth="1"/>
    <col min="8194" max="8209" width="7.7109375" style="1" customWidth="1"/>
    <col min="8210" max="8210" width="9.28125" style="1" bestFit="1" customWidth="1"/>
    <col min="8211" max="8211" width="5.421875" style="1" bestFit="1" customWidth="1"/>
    <col min="8212" max="8212" width="18.00390625" style="1" bestFit="1" customWidth="1"/>
    <col min="8213" max="8447" width="9.140625" style="1" customWidth="1"/>
    <col min="8448" max="8448" width="3.8515625" style="1" bestFit="1" customWidth="1"/>
    <col min="8449" max="8449" width="29.57421875" style="1" customWidth="1"/>
    <col min="8450" max="8465" width="7.7109375" style="1" customWidth="1"/>
    <col min="8466" max="8466" width="9.28125" style="1" bestFit="1" customWidth="1"/>
    <col min="8467" max="8467" width="5.421875" style="1" bestFit="1" customWidth="1"/>
    <col min="8468" max="8468" width="18.00390625" style="1" bestFit="1" customWidth="1"/>
    <col min="8469" max="8703" width="9.140625" style="1" customWidth="1"/>
    <col min="8704" max="8704" width="3.8515625" style="1" bestFit="1" customWidth="1"/>
    <col min="8705" max="8705" width="29.57421875" style="1" customWidth="1"/>
    <col min="8706" max="8721" width="7.7109375" style="1" customWidth="1"/>
    <col min="8722" max="8722" width="9.28125" style="1" bestFit="1" customWidth="1"/>
    <col min="8723" max="8723" width="5.421875" style="1" bestFit="1" customWidth="1"/>
    <col min="8724" max="8724" width="18.00390625" style="1" bestFit="1" customWidth="1"/>
    <col min="8725" max="8959" width="9.140625" style="1" customWidth="1"/>
    <col min="8960" max="8960" width="3.8515625" style="1" bestFit="1" customWidth="1"/>
    <col min="8961" max="8961" width="29.57421875" style="1" customWidth="1"/>
    <col min="8962" max="8977" width="7.7109375" style="1" customWidth="1"/>
    <col min="8978" max="8978" width="9.28125" style="1" bestFit="1" customWidth="1"/>
    <col min="8979" max="8979" width="5.421875" style="1" bestFit="1" customWidth="1"/>
    <col min="8980" max="8980" width="18.00390625" style="1" bestFit="1" customWidth="1"/>
    <col min="8981" max="9215" width="9.140625" style="1" customWidth="1"/>
    <col min="9216" max="9216" width="3.8515625" style="1" bestFit="1" customWidth="1"/>
    <col min="9217" max="9217" width="29.57421875" style="1" customWidth="1"/>
    <col min="9218" max="9233" width="7.7109375" style="1" customWidth="1"/>
    <col min="9234" max="9234" width="9.28125" style="1" bestFit="1" customWidth="1"/>
    <col min="9235" max="9235" width="5.421875" style="1" bestFit="1" customWidth="1"/>
    <col min="9236" max="9236" width="18.00390625" style="1" bestFit="1" customWidth="1"/>
    <col min="9237" max="9471" width="9.140625" style="1" customWidth="1"/>
    <col min="9472" max="9472" width="3.8515625" style="1" bestFit="1" customWidth="1"/>
    <col min="9473" max="9473" width="29.57421875" style="1" customWidth="1"/>
    <col min="9474" max="9489" width="7.7109375" style="1" customWidth="1"/>
    <col min="9490" max="9490" width="9.28125" style="1" bestFit="1" customWidth="1"/>
    <col min="9491" max="9491" width="5.421875" style="1" bestFit="1" customWidth="1"/>
    <col min="9492" max="9492" width="18.00390625" style="1" bestFit="1" customWidth="1"/>
    <col min="9493" max="9727" width="9.140625" style="1" customWidth="1"/>
    <col min="9728" max="9728" width="3.8515625" style="1" bestFit="1" customWidth="1"/>
    <col min="9729" max="9729" width="29.57421875" style="1" customWidth="1"/>
    <col min="9730" max="9745" width="7.7109375" style="1" customWidth="1"/>
    <col min="9746" max="9746" width="9.28125" style="1" bestFit="1" customWidth="1"/>
    <col min="9747" max="9747" width="5.421875" style="1" bestFit="1" customWidth="1"/>
    <col min="9748" max="9748" width="18.00390625" style="1" bestFit="1" customWidth="1"/>
    <col min="9749" max="9983" width="9.140625" style="1" customWidth="1"/>
    <col min="9984" max="9984" width="3.8515625" style="1" bestFit="1" customWidth="1"/>
    <col min="9985" max="9985" width="29.57421875" style="1" customWidth="1"/>
    <col min="9986" max="10001" width="7.7109375" style="1" customWidth="1"/>
    <col min="10002" max="10002" width="9.28125" style="1" bestFit="1" customWidth="1"/>
    <col min="10003" max="10003" width="5.421875" style="1" bestFit="1" customWidth="1"/>
    <col min="10004" max="10004" width="18.00390625" style="1" bestFit="1" customWidth="1"/>
    <col min="10005" max="10239" width="9.140625" style="1" customWidth="1"/>
    <col min="10240" max="10240" width="3.8515625" style="1" bestFit="1" customWidth="1"/>
    <col min="10241" max="10241" width="29.57421875" style="1" customWidth="1"/>
    <col min="10242" max="10257" width="7.7109375" style="1" customWidth="1"/>
    <col min="10258" max="10258" width="9.28125" style="1" bestFit="1" customWidth="1"/>
    <col min="10259" max="10259" width="5.421875" style="1" bestFit="1" customWidth="1"/>
    <col min="10260" max="10260" width="18.00390625" style="1" bestFit="1" customWidth="1"/>
    <col min="10261" max="10495" width="9.140625" style="1" customWidth="1"/>
    <col min="10496" max="10496" width="3.8515625" style="1" bestFit="1" customWidth="1"/>
    <col min="10497" max="10497" width="29.57421875" style="1" customWidth="1"/>
    <col min="10498" max="10513" width="7.7109375" style="1" customWidth="1"/>
    <col min="10514" max="10514" width="9.28125" style="1" bestFit="1" customWidth="1"/>
    <col min="10515" max="10515" width="5.421875" style="1" bestFit="1" customWidth="1"/>
    <col min="10516" max="10516" width="18.00390625" style="1" bestFit="1" customWidth="1"/>
    <col min="10517" max="10751" width="9.140625" style="1" customWidth="1"/>
    <col min="10752" max="10752" width="3.8515625" style="1" bestFit="1" customWidth="1"/>
    <col min="10753" max="10753" width="29.57421875" style="1" customWidth="1"/>
    <col min="10754" max="10769" width="7.7109375" style="1" customWidth="1"/>
    <col min="10770" max="10770" width="9.28125" style="1" bestFit="1" customWidth="1"/>
    <col min="10771" max="10771" width="5.421875" style="1" bestFit="1" customWidth="1"/>
    <col min="10772" max="10772" width="18.00390625" style="1" bestFit="1" customWidth="1"/>
    <col min="10773" max="11007" width="9.140625" style="1" customWidth="1"/>
    <col min="11008" max="11008" width="3.8515625" style="1" bestFit="1" customWidth="1"/>
    <col min="11009" max="11009" width="29.57421875" style="1" customWidth="1"/>
    <col min="11010" max="11025" width="7.7109375" style="1" customWidth="1"/>
    <col min="11026" max="11026" width="9.28125" style="1" bestFit="1" customWidth="1"/>
    <col min="11027" max="11027" width="5.421875" style="1" bestFit="1" customWidth="1"/>
    <col min="11028" max="11028" width="18.00390625" style="1" bestFit="1" customWidth="1"/>
    <col min="11029" max="11263" width="9.140625" style="1" customWidth="1"/>
    <col min="11264" max="11264" width="3.8515625" style="1" bestFit="1" customWidth="1"/>
    <col min="11265" max="11265" width="29.57421875" style="1" customWidth="1"/>
    <col min="11266" max="11281" width="7.7109375" style="1" customWidth="1"/>
    <col min="11282" max="11282" width="9.28125" style="1" bestFit="1" customWidth="1"/>
    <col min="11283" max="11283" width="5.421875" style="1" bestFit="1" customWidth="1"/>
    <col min="11284" max="11284" width="18.00390625" style="1" bestFit="1" customWidth="1"/>
    <col min="11285" max="11519" width="9.140625" style="1" customWidth="1"/>
    <col min="11520" max="11520" width="3.8515625" style="1" bestFit="1" customWidth="1"/>
    <col min="11521" max="11521" width="29.57421875" style="1" customWidth="1"/>
    <col min="11522" max="11537" width="7.7109375" style="1" customWidth="1"/>
    <col min="11538" max="11538" width="9.28125" style="1" bestFit="1" customWidth="1"/>
    <col min="11539" max="11539" width="5.421875" style="1" bestFit="1" customWidth="1"/>
    <col min="11540" max="11540" width="18.00390625" style="1" bestFit="1" customWidth="1"/>
    <col min="11541" max="11775" width="9.140625" style="1" customWidth="1"/>
    <col min="11776" max="11776" width="3.8515625" style="1" bestFit="1" customWidth="1"/>
    <col min="11777" max="11777" width="29.57421875" style="1" customWidth="1"/>
    <col min="11778" max="11793" width="7.7109375" style="1" customWidth="1"/>
    <col min="11794" max="11794" width="9.28125" style="1" bestFit="1" customWidth="1"/>
    <col min="11795" max="11795" width="5.421875" style="1" bestFit="1" customWidth="1"/>
    <col min="11796" max="11796" width="18.00390625" style="1" bestFit="1" customWidth="1"/>
    <col min="11797" max="12031" width="9.140625" style="1" customWidth="1"/>
    <col min="12032" max="12032" width="3.8515625" style="1" bestFit="1" customWidth="1"/>
    <col min="12033" max="12033" width="29.57421875" style="1" customWidth="1"/>
    <col min="12034" max="12049" width="7.7109375" style="1" customWidth="1"/>
    <col min="12050" max="12050" width="9.28125" style="1" bestFit="1" customWidth="1"/>
    <col min="12051" max="12051" width="5.421875" style="1" bestFit="1" customWidth="1"/>
    <col min="12052" max="12052" width="18.00390625" style="1" bestFit="1" customWidth="1"/>
    <col min="12053" max="12287" width="9.140625" style="1" customWidth="1"/>
    <col min="12288" max="12288" width="3.8515625" style="1" bestFit="1" customWidth="1"/>
    <col min="12289" max="12289" width="29.57421875" style="1" customWidth="1"/>
    <col min="12290" max="12305" width="7.7109375" style="1" customWidth="1"/>
    <col min="12306" max="12306" width="9.28125" style="1" bestFit="1" customWidth="1"/>
    <col min="12307" max="12307" width="5.421875" style="1" bestFit="1" customWidth="1"/>
    <col min="12308" max="12308" width="18.00390625" style="1" bestFit="1" customWidth="1"/>
    <col min="12309" max="12543" width="9.140625" style="1" customWidth="1"/>
    <col min="12544" max="12544" width="3.8515625" style="1" bestFit="1" customWidth="1"/>
    <col min="12545" max="12545" width="29.57421875" style="1" customWidth="1"/>
    <col min="12546" max="12561" width="7.7109375" style="1" customWidth="1"/>
    <col min="12562" max="12562" width="9.28125" style="1" bestFit="1" customWidth="1"/>
    <col min="12563" max="12563" width="5.421875" style="1" bestFit="1" customWidth="1"/>
    <col min="12564" max="12564" width="18.00390625" style="1" bestFit="1" customWidth="1"/>
    <col min="12565" max="12799" width="9.140625" style="1" customWidth="1"/>
    <col min="12800" max="12800" width="3.8515625" style="1" bestFit="1" customWidth="1"/>
    <col min="12801" max="12801" width="29.57421875" style="1" customWidth="1"/>
    <col min="12802" max="12817" width="7.7109375" style="1" customWidth="1"/>
    <col min="12818" max="12818" width="9.28125" style="1" bestFit="1" customWidth="1"/>
    <col min="12819" max="12819" width="5.421875" style="1" bestFit="1" customWidth="1"/>
    <col min="12820" max="12820" width="18.00390625" style="1" bestFit="1" customWidth="1"/>
    <col min="12821" max="13055" width="9.140625" style="1" customWidth="1"/>
    <col min="13056" max="13056" width="3.8515625" style="1" bestFit="1" customWidth="1"/>
    <col min="13057" max="13057" width="29.57421875" style="1" customWidth="1"/>
    <col min="13058" max="13073" width="7.7109375" style="1" customWidth="1"/>
    <col min="13074" max="13074" width="9.28125" style="1" bestFit="1" customWidth="1"/>
    <col min="13075" max="13075" width="5.421875" style="1" bestFit="1" customWidth="1"/>
    <col min="13076" max="13076" width="18.00390625" style="1" bestFit="1" customWidth="1"/>
    <col min="13077" max="13311" width="9.140625" style="1" customWidth="1"/>
    <col min="13312" max="13312" width="3.8515625" style="1" bestFit="1" customWidth="1"/>
    <col min="13313" max="13313" width="29.57421875" style="1" customWidth="1"/>
    <col min="13314" max="13329" width="7.7109375" style="1" customWidth="1"/>
    <col min="13330" max="13330" width="9.28125" style="1" bestFit="1" customWidth="1"/>
    <col min="13331" max="13331" width="5.421875" style="1" bestFit="1" customWidth="1"/>
    <col min="13332" max="13332" width="18.00390625" style="1" bestFit="1" customWidth="1"/>
    <col min="13333" max="13567" width="9.140625" style="1" customWidth="1"/>
    <col min="13568" max="13568" width="3.8515625" style="1" bestFit="1" customWidth="1"/>
    <col min="13569" max="13569" width="29.57421875" style="1" customWidth="1"/>
    <col min="13570" max="13585" width="7.7109375" style="1" customWidth="1"/>
    <col min="13586" max="13586" width="9.28125" style="1" bestFit="1" customWidth="1"/>
    <col min="13587" max="13587" width="5.421875" style="1" bestFit="1" customWidth="1"/>
    <col min="13588" max="13588" width="18.00390625" style="1" bestFit="1" customWidth="1"/>
    <col min="13589" max="13823" width="9.140625" style="1" customWidth="1"/>
    <col min="13824" max="13824" width="3.8515625" style="1" bestFit="1" customWidth="1"/>
    <col min="13825" max="13825" width="29.57421875" style="1" customWidth="1"/>
    <col min="13826" max="13841" width="7.7109375" style="1" customWidth="1"/>
    <col min="13842" max="13842" width="9.28125" style="1" bestFit="1" customWidth="1"/>
    <col min="13843" max="13843" width="5.421875" style="1" bestFit="1" customWidth="1"/>
    <col min="13844" max="13844" width="18.00390625" style="1" bestFit="1" customWidth="1"/>
    <col min="13845" max="14079" width="9.140625" style="1" customWidth="1"/>
    <col min="14080" max="14080" width="3.8515625" style="1" bestFit="1" customWidth="1"/>
    <col min="14081" max="14081" width="29.57421875" style="1" customWidth="1"/>
    <col min="14082" max="14097" width="7.7109375" style="1" customWidth="1"/>
    <col min="14098" max="14098" width="9.28125" style="1" bestFit="1" customWidth="1"/>
    <col min="14099" max="14099" width="5.421875" style="1" bestFit="1" customWidth="1"/>
    <col min="14100" max="14100" width="18.00390625" style="1" bestFit="1" customWidth="1"/>
    <col min="14101" max="14335" width="9.140625" style="1" customWidth="1"/>
    <col min="14336" max="14336" width="3.8515625" style="1" bestFit="1" customWidth="1"/>
    <col min="14337" max="14337" width="29.57421875" style="1" customWidth="1"/>
    <col min="14338" max="14353" width="7.7109375" style="1" customWidth="1"/>
    <col min="14354" max="14354" width="9.28125" style="1" bestFit="1" customWidth="1"/>
    <col min="14355" max="14355" width="5.421875" style="1" bestFit="1" customWidth="1"/>
    <col min="14356" max="14356" width="18.00390625" style="1" bestFit="1" customWidth="1"/>
    <col min="14357" max="14591" width="9.140625" style="1" customWidth="1"/>
    <col min="14592" max="14592" width="3.8515625" style="1" bestFit="1" customWidth="1"/>
    <col min="14593" max="14593" width="29.57421875" style="1" customWidth="1"/>
    <col min="14594" max="14609" width="7.7109375" style="1" customWidth="1"/>
    <col min="14610" max="14610" width="9.28125" style="1" bestFit="1" customWidth="1"/>
    <col min="14611" max="14611" width="5.421875" style="1" bestFit="1" customWidth="1"/>
    <col min="14612" max="14612" width="18.00390625" style="1" bestFit="1" customWidth="1"/>
    <col min="14613" max="14847" width="9.140625" style="1" customWidth="1"/>
    <col min="14848" max="14848" width="3.8515625" style="1" bestFit="1" customWidth="1"/>
    <col min="14849" max="14849" width="29.57421875" style="1" customWidth="1"/>
    <col min="14850" max="14865" width="7.7109375" style="1" customWidth="1"/>
    <col min="14866" max="14866" width="9.28125" style="1" bestFit="1" customWidth="1"/>
    <col min="14867" max="14867" width="5.421875" style="1" bestFit="1" customWidth="1"/>
    <col min="14868" max="14868" width="18.00390625" style="1" bestFit="1" customWidth="1"/>
    <col min="14869" max="15103" width="9.140625" style="1" customWidth="1"/>
    <col min="15104" max="15104" width="3.8515625" style="1" bestFit="1" customWidth="1"/>
    <col min="15105" max="15105" width="29.57421875" style="1" customWidth="1"/>
    <col min="15106" max="15121" width="7.7109375" style="1" customWidth="1"/>
    <col min="15122" max="15122" width="9.28125" style="1" bestFit="1" customWidth="1"/>
    <col min="15123" max="15123" width="5.421875" style="1" bestFit="1" customWidth="1"/>
    <col min="15124" max="15124" width="18.00390625" style="1" bestFit="1" customWidth="1"/>
    <col min="15125" max="15359" width="9.140625" style="1" customWidth="1"/>
    <col min="15360" max="15360" width="3.8515625" style="1" bestFit="1" customWidth="1"/>
    <col min="15361" max="15361" width="29.57421875" style="1" customWidth="1"/>
    <col min="15362" max="15377" width="7.7109375" style="1" customWidth="1"/>
    <col min="15378" max="15378" width="9.28125" style="1" bestFit="1" customWidth="1"/>
    <col min="15379" max="15379" width="5.421875" style="1" bestFit="1" customWidth="1"/>
    <col min="15380" max="15380" width="18.00390625" style="1" bestFit="1" customWidth="1"/>
    <col min="15381" max="15615" width="9.140625" style="1" customWidth="1"/>
    <col min="15616" max="15616" width="3.8515625" style="1" bestFit="1" customWidth="1"/>
    <col min="15617" max="15617" width="29.57421875" style="1" customWidth="1"/>
    <col min="15618" max="15633" width="7.7109375" style="1" customWidth="1"/>
    <col min="15634" max="15634" width="9.28125" style="1" bestFit="1" customWidth="1"/>
    <col min="15635" max="15635" width="5.421875" style="1" bestFit="1" customWidth="1"/>
    <col min="15636" max="15636" width="18.00390625" style="1" bestFit="1" customWidth="1"/>
    <col min="15637" max="15871" width="9.140625" style="1" customWidth="1"/>
    <col min="15872" max="15872" width="3.8515625" style="1" bestFit="1" customWidth="1"/>
    <col min="15873" max="15873" width="29.57421875" style="1" customWidth="1"/>
    <col min="15874" max="15889" width="7.7109375" style="1" customWidth="1"/>
    <col min="15890" max="15890" width="9.28125" style="1" bestFit="1" customWidth="1"/>
    <col min="15891" max="15891" width="5.421875" style="1" bestFit="1" customWidth="1"/>
    <col min="15892" max="15892" width="18.00390625" style="1" bestFit="1" customWidth="1"/>
    <col min="15893" max="16127" width="9.140625" style="1" customWidth="1"/>
    <col min="16128" max="16128" width="3.8515625" style="1" bestFit="1" customWidth="1"/>
    <col min="16129" max="16129" width="29.57421875" style="1" customWidth="1"/>
    <col min="16130" max="16145" width="7.7109375" style="1" customWidth="1"/>
    <col min="16146" max="16146" width="9.28125" style="1" bestFit="1" customWidth="1"/>
    <col min="16147" max="16147" width="5.421875" style="1" bestFit="1" customWidth="1"/>
    <col min="16148" max="16148" width="18.00390625" style="1" bestFit="1" customWidth="1"/>
    <col min="16149" max="16384" width="9.140625" style="1" customWidth="1"/>
  </cols>
  <sheetData>
    <row r="1" spans="1:20" ht="22.5" customHeight="1">
      <c r="A1" s="336" t="s">
        <v>33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</row>
    <row r="2" spans="1:21" s="98" customFormat="1" ht="17.1" customHeight="1" thickBot="1">
      <c r="A2" s="89" t="s">
        <v>34</v>
      </c>
      <c r="B2" s="90" t="s">
        <v>26</v>
      </c>
      <c r="C2" s="91" t="s">
        <v>0</v>
      </c>
      <c r="D2" s="92" t="s">
        <v>1</v>
      </c>
      <c r="E2" s="93" t="s">
        <v>2</v>
      </c>
      <c r="F2" s="93" t="s">
        <v>3</v>
      </c>
      <c r="G2" s="93" t="s">
        <v>4</v>
      </c>
      <c r="H2" s="93" t="s">
        <v>20</v>
      </c>
      <c r="I2" s="93" t="s">
        <v>5</v>
      </c>
      <c r="J2" s="93" t="s">
        <v>6</v>
      </c>
      <c r="K2" s="93" t="s">
        <v>7</v>
      </c>
      <c r="L2" s="93" t="s">
        <v>8</v>
      </c>
      <c r="M2" s="93" t="s">
        <v>19</v>
      </c>
      <c r="N2" s="93" t="s">
        <v>21</v>
      </c>
      <c r="O2" s="93" t="s">
        <v>17</v>
      </c>
      <c r="P2" s="94" t="s">
        <v>9</v>
      </c>
      <c r="Q2" s="93" t="s">
        <v>15</v>
      </c>
      <c r="R2" s="93" t="s">
        <v>16</v>
      </c>
      <c r="S2" s="95" t="s">
        <v>10</v>
      </c>
      <c r="T2" s="96" t="s">
        <v>28</v>
      </c>
      <c r="U2" s="97"/>
    </row>
    <row r="3" spans="1:20" ht="17.1" customHeight="1">
      <c r="A3" s="321" t="s">
        <v>116</v>
      </c>
      <c r="B3" s="324" t="s">
        <v>117</v>
      </c>
      <c r="C3" s="265">
        <v>98</v>
      </c>
      <c r="D3" s="258" t="s">
        <v>11</v>
      </c>
      <c r="E3" s="259">
        <v>18</v>
      </c>
      <c r="F3" s="259">
        <v>14</v>
      </c>
      <c r="G3" s="259">
        <v>8</v>
      </c>
      <c r="H3" s="259">
        <v>9</v>
      </c>
      <c r="I3" s="259">
        <v>9</v>
      </c>
      <c r="J3" s="259">
        <v>15</v>
      </c>
      <c r="K3" s="259">
        <v>9</v>
      </c>
      <c r="L3" s="259">
        <v>9</v>
      </c>
      <c r="M3" s="259">
        <v>10</v>
      </c>
      <c r="N3" s="259">
        <v>10</v>
      </c>
      <c r="O3" s="259">
        <v>3</v>
      </c>
      <c r="P3" s="260"/>
      <c r="Q3" s="103">
        <f>IF(C3="","",SUM(E3:O3)-(P3))</f>
        <v>114</v>
      </c>
      <c r="R3" s="204" t="s">
        <v>18</v>
      </c>
      <c r="S3" s="326">
        <v>1</v>
      </c>
      <c r="T3" s="104">
        <f>SUM(E3:G3)</f>
        <v>40</v>
      </c>
    </row>
    <row r="4" spans="1:20" ht="17.1" customHeight="1">
      <c r="A4" s="322"/>
      <c r="B4" s="325"/>
      <c r="C4" s="266">
        <v>104</v>
      </c>
      <c r="D4" s="258" t="s">
        <v>12</v>
      </c>
      <c r="E4" s="267">
        <v>24</v>
      </c>
      <c r="F4" s="267">
        <v>14</v>
      </c>
      <c r="G4" s="267">
        <v>9</v>
      </c>
      <c r="H4" s="267">
        <v>9</v>
      </c>
      <c r="I4" s="267">
        <v>9</v>
      </c>
      <c r="J4" s="267">
        <v>15</v>
      </c>
      <c r="K4" s="267">
        <v>9</v>
      </c>
      <c r="L4" s="267">
        <v>9</v>
      </c>
      <c r="M4" s="267">
        <v>10</v>
      </c>
      <c r="N4" s="267">
        <v>11</v>
      </c>
      <c r="O4" s="267">
        <v>6</v>
      </c>
      <c r="P4" s="268"/>
      <c r="Q4" s="106">
        <f>IF(C4="","",SUM(E4:O4)-(P4))</f>
        <v>125</v>
      </c>
      <c r="R4" s="107"/>
      <c r="S4" s="327"/>
      <c r="T4" s="108">
        <f>SUM(E4:G4)</f>
        <v>47</v>
      </c>
    </row>
    <row r="5" spans="1:20" ht="17.1" customHeight="1">
      <c r="A5" s="322"/>
      <c r="B5" s="325"/>
      <c r="C5" s="266">
        <v>150</v>
      </c>
      <c r="D5" s="258" t="s">
        <v>13</v>
      </c>
      <c r="E5" s="267">
        <v>24</v>
      </c>
      <c r="F5" s="267">
        <v>14</v>
      </c>
      <c r="G5" s="267">
        <v>8</v>
      </c>
      <c r="H5" s="267">
        <v>9</v>
      </c>
      <c r="I5" s="267">
        <v>9</v>
      </c>
      <c r="J5" s="267">
        <v>15</v>
      </c>
      <c r="K5" s="267">
        <v>9</v>
      </c>
      <c r="L5" s="267">
        <v>9</v>
      </c>
      <c r="M5" s="267">
        <v>11</v>
      </c>
      <c r="N5" s="267">
        <v>10</v>
      </c>
      <c r="O5" s="267">
        <v>6</v>
      </c>
      <c r="P5" s="268"/>
      <c r="Q5" s="106">
        <f>IF(C5="","",SUM(E5:O5)-(P5))</f>
        <v>124</v>
      </c>
      <c r="R5" s="328">
        <f>SUM(Q3:Q6)+R4</f>
        <v>482</v>
      </c>
      <c r="S5" s="329"/>
      <c r="T5" s="108">
        <f>SUM(E5:G5)</f>
        <v>46</v>
      </c>
    </row>
    <row r="6" spans="1:20" ht="17.1" customHeight="1">
      <c r="A6" s="322"/>
      <c r="B6" s="325"/>
      <c r="C6" s="266">
        <v>154</v>
      </c>
      <c r="D6" s="258" t="s">
        <v>14</v>
      </c>
      <c r="E6" s="269">
        <v>23</v>
      </c>
      <c r="F6" s="269">
        <v>13</v>
      </c>
      <c r="G6" s="269">
        <v>8</v>
      </c>
      <c r="H6" s="269">
        <v>9</v>
      </c>
      <c r="I6" s="269">
        <v>9</v>
      </c>
      <c r="J6" s="269">
        <v>15</v>
      </c>
      <c r="K6" s="269">
        <v>9</v>
      </c>
      <c r="L6" s="269">
        <v>9</v>
      </c>
      <c r="M6" s="269">
        <v>9</v>
      </c>
      <c r="N6" s="269">
        <v>12</v>
      </c>
      <c r="O6" s="269">
        <v>3</v>
      </c>
      <c r="P6" s="270"/>
      <c r="Q6" s="110">
        <f>IF(C6="","",SUM(E6:O6)-(P6))</f>
        <v>119</v>
      </c>
      <c r="R6" s="330"/>
      <c r="S6" s="331"/>
      <c r="T6" s="108">
        <f>SUM(E6:G6)</f>
        <v>44</v>
      </c>
    </row>
    <row r="7" spans="1:20" ht="17.1" customHeight="1" thickBot="1">
      <c r="A7" s="323"/>
      <c r="B7" s="319"/>
      <c r="C7" s="334" t="s">
        <v>27</v>
      </c>
      <c r="D7" s="335"/>
      <c r="E7" s="263">
        <f aca="true" t="shared" si="0" ref="E7:P7">SUM(E3:E6)</f>
        <v>89</v>
      </c>
      <c r="F7" s="263">
        <f t="shared" si="0"/>
        <v>55</v>
      </c>
      <c r="G7" s="263">
        <f t="shared" si="0"/>
        <v>33</v>
      </c>
      <c r="H7" s="263">
        <f t="shared" si="0"/>
        <v>36</v>
      </c>
      <c r="I7" s="263">
        <f t="shared" si="0"/>
        <v>36</v>
      </c>
      <c r="J7" s="263">
        <f t="shared" si="0"/>
        <v>60</v>
      </c>
      <c r="K7" s="263">
        <f t="shared" si="0"/>
        <v>36</v>
      </c>
      <c r="L7" s="263">
        <f t="shared" si="0"/>
        <v>36</v>
      </c>
      <c r="M7" s="263">
        <f t="shared" si="0"/>
        <v>40</v>
      </c>
      <c r="N7" s="263">
        <f t="shared" si="0"/>
        <v>43</v>
      </c>
      <c r="O7" s="263">
        <f t="shared" si="0"/>
        <v>18</v>
      </c>
      <c r="P7" s="263">
        <f t="shared" si="0"/>
        <v>0</v>
      </c>
      <c r="Q7" s="271"/>
      <c r="R7" s="332"/>
      <c r="S7" s="333"/>
      <c r="T7" s="114">
        <f>SUM(T3:T6)</f>
        <v>177</v>
      </c>
    </row>
    <row r="8" spans="1:20" ht="17.1" customHeight="1">
      <c r="A8" s="321" t="s">
        <v>63</v>
      </c>
      <c r="B8" s="324" t="s">
        <v>190</v>
      </c>
      <c r="C8" s="265">
        <v>32</v>
      </c>
      <c r="D8" s="258" t="s">
        <v>11</v>
      </c>
      <c r="E8" s="259">
        <v>22</v>
      </c>
      <c r="F8" s="259">
        <v>13</v>
      </c>
      <c r="G8" s="259">
        <v>7</v>
      </c>
      <c r="H8" s="259">
        <v>9</v>
      </c>
      <c r="I8" s="259">
        <v>9</v>
      </c>
      <c r="J8" s="259">
        <v>15</v>
      </c>
      <c r="K8" s="259">
        <v>9</v>
      </c>
      <c r="L8" s="259">
        <v>9</v>
      </c>
      <c r="M8" s="259">
        <v>10</v>
      </c>
      <c r="N8" s="259">
        <v>11</v>
      </c>
      <c r="O8" s="259">
        <v>3</v>
      </c>
      <c r="P8" s="260"/>
      <c r="Q8" s="103">
        <f>IF(C8="","",SUM(E8:O8)-(P8))</f>
        <v>117</v>
      </c>
      <c r="R8" s="204" t="s">
        <v>18</v>
      </c>
      <c r="S8" s="326">
        <v>2</v>
      </c>
      <c r="T8" s="104">
        <f>SUM(E8:G8)</f>
        <v>42</v>
      </c>
    </row>
    <row r="9" spans="1:20" ht="17.1" customHeight="1">
      <c r="A9" s="322"/>
      <c r="B9" s="325"/>
      <c r="C9" s="266">
        <v>95</v>
      </c>
      <c r="D9" s="258" t="s">
        <v>12</v>
      </c>
      <c r="E9" s="267">
        <v>23</v>
      </c>
      <c r="F9" s="267">
        <v>12</v>
      </c>
      <c r="G9" s="267">
        <v>7</v>
      </c>
      <c r="H9" s="267">
        <v>9</v>
      </c>
      <c r="I9" s="267">
        <v>9</v>
      </c>
      <c r="J9" s="267">
        <v>15</v>
      </c>
      <c r="K9" s="267">
        <v>9</v>
      </c>
      <c r="L9" s="267">
        <v>9</v>
      </c>
      <c r="M9" s="267">
        <v>10</v>
      </c>
      <c r="N9" s="267">
        <v>11</v>
      </c>
      <c r="O9" s="267">
        <v>3</v>
      </c>
      <c r="P9" s="268"/>
      <c r="Q9" s="106">
        <f>IF(C9="","",SUM(E9:O9)-(P9))</f>
        <v>117</v>
      </c>
      <c r="R9" s="107">
        <v>1</v>
      </c>
      <c r="S9" s="327"/>
      <c r="T9" s="108">
        <f>SUM(E9:G9)</f>
        <v>42</v>
      </c>
    </row>
    <row r="10" spans="1:20" ht="17.1" customHeight="1">
      <c r="A10" s="322"/>
      <c r="B10" s="325"/>
      <c r="C10" s="266">
        <v>28</v>
      </c>
      <c r="D10" s="258" t="s">
        <v>13</v>
      </c>
      <c r="E10" s="267">
        <v>21</v>
      </c>
      <c r="F10" s="267">
        <v>12</v>
      </c>
      <c r="G10" s="267">
        <v>6</v>
      </c>
      <c r="H10" s="267">
        <v>9</v>
      </c>
      <c r="I10" s="267">
        <v>11</v>
      </c>
      <c r="J10" s="267">
        <v>15</v>
      </c>
      <c r="K10" s="267">
        <v>10</v>
      </c>
      <c r="L10" s="267">
        <v>10</v>
      </c>
      <c r="M10" s="267">
        <v>10</v>
      </c>
      <c r="N10" s="267">
        <v>11</v>
      </c>
      <c r="O10" s="267">
        <v>3</v>
      </c>
      <c r="P10" s="268"/>
      <c r="Q10" s="106">
        <f>IF(C10="","",SUM(E10:O10)-(P10))</f>
        <v>118</v>
      </c>
      <c r="R10" s="328">
        <f>SUM(Q8:Q11)+R9</f>
        <v>468</v>
      </c>
      <c r="S10" s="329"/>
      <c r="T10" s="108">
        <f>SUM(E10:G10)</f>
        <v>39</v>
      </c>
    </row>
    <row r="11" spans="1:20" ht="17.1" customHeight="1">
      <c r="A11" s="322"/>
      <c r="B11" s="325"/>
      <c r="C11" s="266">
        <v>89</v>
      </c>
      <c r="D11" s="258" t="s">
        <v>14</v>
      </c>
      <c r="E11" s="269">
        <v>20</v>
      </c>
      <c r="F11" s="269">
        <v>12</v>
      </c>
      <c r="G11" s="269">
        <v>7</v>
      </c>
      <c r="H11" s="269">
        <v>9</v>
      </c>
      <c r="I11" s="269">
        <v>9</v>
      </c>
      <c r="J11" s="269">
        <v>15</v>
      </c>
      <c r="K11" s="269">
        <v>9</v>
      </c>
      <c r="L11" s="269">
        <v>10</v>
      </c>
      <c r="M11" s="269">
        <v>10</v>
      </c>
      <c r="N11" s="269">
        <v>11</v>
      </c>
      <c r="O11" s="269">
        <v>3</v>
      </c>
      <c r="P11" s="270"/>
      <c r="Q11" s="110">
        <f>IF(C11="","",SUM(E11:O11)-(P11))</f>
        <v>115</v>
      </c>
      <c r="R11" s="330"/>
      <c r="S11" s="331"/>
      <c r="T11" s="108">
        <f>SUM(E11:G11)</f>
        <v>39</v>
      </c>
    </row>
    <row r="12" spans="1:20" ht="17.1" customHeight="1" thickBot="1">
      <c r="A12" s="323"/>
      <c r="B12" s="319"/>
      <c r="C12" s="334" t="s">
        <v>27</v>
      </c>
      <c r="D12" s="335"/>
      <c r="E12" s="263">
        <f aca="true" t="shared" si="1" ref="E12:P12">SUM(E8:E11)</f>
        <v>86</v>
      </c>
      <c r="F12" s="263">
        <f t="shared" si="1"/>
        <v>49</v>
      </c>
      <c r="G12" s="263">
        <f t="shared" si="1"/>
        <v>27</v>
      </c>
      <c r="H12" s="263">
        <f t="shared" si="1"/>
        <v>36</v>
      </c>
      <c r="I12" s="263">
        <f t="shared" si="1"/>
        <v>38</v>
      </c>
      <c r="J12" s="263">
        <f t="shared" si="1"/>
        <v>60</v>
      </c>
      <c r="K12" s="263">
        <f t="shared" si="1"/>
        <v>37</v>
      </c>
      <c r="L12" s="263">
        <f t="shared" si="1"/>
        <v>38</v>
      </c>
      <c r="M12" s="263">
        <f t="shared" si="1"/>
        <v>40</v>
      </c>
      <c r="N12" s="263">
        <f t="shared" si="1"/>
        <v>44</v>
      </c>
      <c r="O12" s="263">
        <f t="shared" si="1"/>
        <v>12</v>
      </c>
      <c r="P12" s="263">
        <f t="shared" si="1"/>
        <v>0</v>
      </c>
      <c r="Q12" s="271"/>
      <c r="R12" s="332"/>
      <c r="S12" s="333"/>
      <c r="T12" s="114">
        <f>SUM(T8:T11)</f>
        <v>162</v>
      </c>
    </row>
    <row r="13" spans="1:20" ht="17.1" customHeight="1">
      <c r="A13" s="321" t="s">
        <v>106</v>
      </c>
      <c r="B13" s="324" t="s">
        <v>107</v>
      </c>
      <c r="C13" s="265">
        <v>20</v>
      </c>
      <c r="D13" s="258" t="s">
        <v>11</v>
      </c>
      <c r="E13" s="259">
        <v>21</v>
      </c>
      <c r="F13" s="259">
        <v>14</v>
      </c>
      <c r="G13" s="259">
        <v>8</v>
      </c>
      <c r="H13" s="259">
        <v>9</v>
      </c>
      <c r="I13" s="259">
        <v>11</v>
      </c>
      <c r="J13" s="259">
        <v>15</v>
      </c>
      <c r="K13" s="259">
        <v>9</v>
      </c>
      <c r="L13" s="259">
        <v>11</v>
      </c>
      <c r="M13" s="259">
        <v>9</v>
      </c>
      <c r="N13" s="259">
        <v>10</v>
      </c>
      <c r="O13" s="259">
        <v>3</v>
      </c>
      <c r="P13" s="260"/>
      <c r="Q13" s="103">
        <f>IF(C13="","",SUM(E13:O13)-(P13))</f>
        <v>120</v>
      </c>
      <c r="R13" s="204" t="s">
        <v>18</v>
      </c>
      <c r="S13" s="326">
        <v>3</v>
      </c>
      <c r="T13" s="104">
        <f>SUM(E13:G13)</f>
        <v>43</v>
      </c>
    </row>
    <row r="14" spans="1:20" ht="17.1" customHeight="1">
      <c r="A14" s="322"/>
      <c r="B14" s="325"/>
      <c r="C14" s="266">
        <v>44</v>
      </c>
      <c r="D14" s="258" t="s">
        <v>12</v>
      </c>
      <c r="E14" s="267">
        <v>22</v>
      </c>
      <c r="F14" s="267">
        <v>13</v>
      </c>
      <c r="G14" s="267">
        <v>8</v>
      </c>
      <c r="H14" s="267">
        <v>9</v>
      </c>
      <c r="I14" s="267">
        <v>12</v>
      </c>
      <c r="J14" s="267">
        <v>15</v>
      </c>
      <c r="K14" s="267">
        <v>9</v>
      </c>
      <c r="L14" s="267">
        <v>10</v>
      </c>
      <c r="M14" s="267">
        <v>10</v>
      </c>
      <c r="N14" s="267">
        <v>10</v>
      </c>
      <c r="O14" s="267">
        <v>3</v>
      </c>
      <c r="P14" s="268"/>
      <c r="Q14" s="106">
        <f>IF(C14="","",SUM(E14:O14)-(P14))</f>
        <v>121</v>
      </c>
      <c r="R14" s="107"/>
      <c r="S14" s="327"/>
      <c r="T14" s="108">
        <f>SUM(E14:G14)</f>
        <v>43</v>
      </c>
    </row>
    <row r="15" spans="1:20" ht="17.1" customHeight="1">
      <c r="A15" s="322"/>
      <c r="B15" s="325"/>
      <c r="C15" s="266">
        <v>78</v>
      </c>
      <c r="D15" s="258" t="s">
        <v>13</v>
      </c>
      <c r="E15" s="267">
        <v>18</v>
      </c>
      <c r="F15" s="267">
        <v>13</v>
      </c>
      <c r="G15" s="267">
        <v>7</v>
      </c>
      <c r="H15" s="267">
        <v>9</v>
      </c>
      <c r="I15" s="267">
        <v>11</v>
      </c>
      <c r="J15" s="267">
        <v>15</v>
      </c>
      <c r="K15" s="267">
        <v>9</v>
      </c>
      <c r="L15" s="267">
        <v>9</v>
      </c>
      <c r="M15" s="267">
        <v>10</v>
      </c>
      <c r="N15" s="267">
        <v>10</v>
      </c>
      <c r="O15" s="267">
        <v>3</v>
      </c>
      <c r="P15" s="268"/>
      <c r="Q15" s="106">
        <f>IF(C15="","",SUM(E15:O15)-(P15))</f>
        <v>114</v>
      </c>
      <c r="R15" s="328">
        <f>SUM(Q13:Q16)+R14</f>
        <v>465</v>
      </c>
      <c r="S15" s="329"/>
      <c r="T15" s="108">
        <f>SUM(E15:G15)</f>
        <v>38</v>
      </c>
    </row>
    <row r="16" spans="1:20" ht="17.1" customHeight="1">
      <c r="A16" s="322"/>
      <c r="B16" s="325"/>
      <c r="C16" s="266">
        <v>87</v>
      </c>
      <c r="D16" s="258" t="s">
        <v>14</v>
      </c>
      <c r="E16" s="269">
        <v>17</v>
      </c>
      <c r="F16" s="269">
        <v>12</v>
      </c>
      <c r="G16" s="269">
        <v>7</v>
      </c>
      <c r="H16" s="269">
        <v>9</v>
      </c>
      <c r="I16" s="269">
        <v>10</v>
      </c>
      <c r="J16" s="269">
        <v>15</v>
      </c>
      <c r="K16" s="269">
        <v>9</v>
      </c>
      <c r="L16" s="269">
        <v>9</v>
      </c>
      <c r="M16" s="269">
        <v>9</v>
      </c>
      <c r="N16" s="269">
        <v>10</v>
      </c>
      <c r="O16" s="269">
        <v>3</v>
      </c>
      <c r="P16" s="270"/>
      <c r="Q16" s="110">
        <f>IF(C16="","",SUM(E16:O16)-(P16))</f>
        <v>110</v>
      </c>
      <c r="R16" s="330"/>
      <c r="S16" s="331"/>
      <c r="T16" s="108">
        <f>SUM(E16:G16)</f>
        <v>36</v>
      </c>
    </row>
    <row r="17" spans="1:20" ht="17.1" customHeight="1" thickBot="1">
      <c r="A17" s="323"/>
      <c r="B17" s="319"/>
      <c r="C17" s="334" t="s">
        <v>27</v>
      </c>
      <c r="D17" s="335"/>
      <c r="E17" s="263">
        <f aca="true" t="shared" si="2" ref="E17:P17">SUM(E13:E16)</f>
        <v>78</v>
      </c>
      <c r="F17" s="263">
        <f t="shared" si="2"/>
        <v>52</v>
      </c>
      <c r="G17" s="263">
        <f t="shared" si="2"/>
        <v>30</v>
      </c>
      <c r="H17" s="263">
        <f t="shared" si="2"/>
        <v>36</v>
      </c>
      <c r="I17" s="263">
        <f t="shared" si="2"/>
        <v>44</v>
      </c>
      <c r="J17" s="263">
        <f t="shared" si="2"/>
        <v>60</v>
      </c>
      <c r="K17" s="263">
        <f t="shared" si="2"/>
        <v>36</v>
      </c>
      <c r="L17" s="263">
        <f t="shared" si="2"/>
        <v>39</v>
      </c>
      <c r="M17" s="263">
        <f t="shared" si="2"/>
        <v>38</v>
      </c>
      <c r="N17" s="263">
        <f t="shared" si="2"/>
        <v>40</v>
      </c>
      <c r="O17" s="263">
        <f t="shared" si="2"/>
        <v>12</v>
      </c>
      <c r="P17" s="263">
        <f t="shared" si="2"/>
        <v>0</v>
      </c>
      <c r="Q17" s="113"/>
      <c r="R17" s="332"/>
      <c r="S17" s="333"/>
      <c r="T17" s="114">
        <f>SUM(T13:T16)</f>
        <v>160</v>
      </c>
    </row>
    <row r="18" spans="1:21" ht="20.25" customHeight="1">
      <c r="A18" s="320" t="s">
        <v>37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</row>
    <row r="19" spans="1:21" s="98" customFormat="1" ht="17.1" customHeight="1" thickBot="1">
      <c r="A19" s="176" t="s">
        <v>34</v>
      </c>
      <c r="B19" s="177" t="s">
        <v>26</v>
      </c>
      <c r="C19" s="178" t="s">
        <v>0</v>
      </c>
      <c r="D19" s="178" t="s">
        <v>1</v>
      </c>
      <c r="E19" s="179" t="s">
        <v>2</v>
      </c>
      <c r="F19" s="179" t="s">
        <v>3</v>
      </c>
      <c r="G19" s="179" t="s">
        <v>4</v>
      </c>
      <c r="H19" s="179" t="s">
        <v>20</v>
      </c>
      <c r="I19" s="179" t="s">
        <v>5</v>
      </c>
      <c r="J19" s="179" t="s">
        <v>6</v>
      </c>
      <c r="K19" s="179" t="s">
        <v>7</v>
      </c>
      <c r="L19" s="179" t="s">
        <v>8</v>
      </c>
      <c r="M19" s="179" t="s">
        <v>19</v>
      </c>
      <c r="N19" s="179" t="s">
        <v>21</v>
      </c>
      <c r="O19" s="179" t="s">
        <v>17</v>
      </c>
      <c r="P19" s="179" t="s">
        <v>9</v>
      </c>
      <c r="Q19" s="179" t="s">
        <v>15</v>
      </c>
      <c r="R19" s="179" t="s">
        <v>16</v>
      </c>
      <c r="S19" s="180" t="s">
        <v>10</v>
      </c>
      <c r="T19" s="181" t="s">
        <v>28</v>
      </c>
      <c r="U19" s="182"/>
    </row>
    <row r="20" spans="1:21" ht="16.5" customHeight="1">
      <c r="A20" s="317" t="s">
        <v>144</v>
      </c>
      <c r="B20" s="317" t="s">
        <v>107</v>
      </c>
      <c r="C20" s="257">
        <v>146</v>
      </c>
      <c r="D20" s="258" t="s">
        <v>22</v>
      </c>
      <c r="E20" s="259">
        <v>21</v>
      </c>
      <c r="F20" s="259">
        <v>15</v>
      </c>
      <c r="G20" s="259">
        <v>9</v>
      </c>
      <c r="H20" s="259">
        <v>9</v>
      </c>
      <c r="I20" s="259">
        <v>12</v>
      </c>
      <c r="J20" s="259">
        <v>15</v>
      </c>
      <c r="K20" s="259">
        <v>9</v>
      </c>
      <c r="L20" s="259">
        <v>9</v>
      </c>
      <c r="M20" s="259">
        <v>12</v>
      </c>
      <c r="N20" s="259">
        <v>12</v>
      </c>
      <c r="O20" s="259">
        <v>3</v>
      </c>
      <c r="P20" s="260"/>
      <c r="Q20" s="186">
        <v>126</v>
      </c>
      <c r="R20" s="313">
        <v>237</v>
      </c>
      <c r="S20" s="315">
        <v>1</v>
      </c>
      <c r="T20" s="187">
        <v>45</v>
      </c>
      <c r="U20" s="188" t="s">
        <v>29</v>
      </c>
    </row>
    <row r="21" spans="1:21" ht="16.5" customHeight="1" thickBot="1">
      <c r="A21" s="318"/>
      <c r="B21" s="319"/>
      <c r="C21" s="261">
        <v>47</v>
      </c>
      <c r="D21" s="262" t="s">
        <v>23</v>
      </c>
      <c r="E21" s="263">
        <v>21</v>
      </c>
      <c r="F21" s="263">
        <v>12</v>
      </c>
      <c r="G21" s="263">
        <v>9</v>
      </c>
      <c r="H21" s="263">
        <v>9</v>
      </c>
      <c r="I21" s="263"/>
      <c r="J21" s="263">
        <v>15</v>
      </c>
      <c r="K21" s="263">
        <v>9</v>
      </c>
      <c r="L21" s="263">
        <v>12</v>
      </c>
      <c r="M21" s="263">
        <v>9</v>
      </c>
      <c r="N21" s="263">
        <v>12</v>
      </c>
      <c r="O21" s="263">
        <v>3</v>
      </c>
      <c r="P21" s="264"/>
      <c r="Q21" s="192">
        <v>111</v>
      </c>
      <c r="R21" s="314"/>
      <c r="S21" s="316"/>
      <c r="T21" s="193">
        <v>42</v>
      </c>
      <c r="U21" s="194">
        <v>87</v>
      </c>
    </row>
    <row r="22" spans="1:21" ht="16.5" customHeight="1">
      <c r="A22" s="317" t="s">
        <v>90</v>
      </c>
      <c r="B22" s="317" t="s">
        <v>91</v>
      </c>
      <c r="C22" s="257">
        <v>115</v>
      </c>
      <c r="D22" s="258" t="s">
        <v>22</v>
      </c>
      <c r="E22" s="259">
        <v>18</v>
      </c>
      <c r="F22" s="259">
        <v>12</v>
      </c>
      <c r="G22" s="259">
        <v>9</v>
      </c>
      <c r="H22" s="259">
        <v>9</v>
      </c>
      <c r="I22" s="259">
        <v>12</v>
      </c>
      <c r="J22" s="259">
        <v>15</v>
      </c>
      <c r="K22" s="259">
        <v>9</v>
      </c>
      <c r="L22" s="259">
        <v>9</v>
      </c>
      <c r="M22" s="259">
        <v>9</v>
      </c>
      <c r="N22" s="259">
        <v>12</v>
      </c>
      <c r="O22" s="259">
        <v>3</v>
      </c>
      <c r="P22" s="260"/>
      <c r="Q22" s="186">
        <v>117</v>
      </c>
      <c r="R22" s="313">
        <v>237</v>
      </c>
      <c r="S22" s="315">
        <v>2</v>
      </c>
      <c r="T22" s="187">
        <v>39</v>
      </c>
      <c r="U22" s="188" t="s">
        <v>29</v>
      </c>
    </row>
    <row r="23" spans="1:21" ht="16.5" customHeight="1" thickBot="1">
      <c r="A23" s="318"/>
      <c r="B23" s="319"/>
      <c r="C23" s="261">
        <v>114</v>
      </c>
      <c r="D23" s="262" t="s">
        <v>23</v>
      </c>
      <c r="E23" s="263">
        <v>21</v>
      </c>
      <c r="F23" s="263">
        <v>12</v>
      </c>
      <c r="G23" s="263">
        <v>9</v>
      </c>
      <c r="H23" s="263">
        <v>9</v>
      </c>
      <c r="I23" s="263">
        <v>12</v>
      </c>
      <c r="J23" s="263">
        <v>15</v>
      </c>
      <c r="K23" s="263">
        <v>9</v>
      </c>
      <c r="L23" s="263">
        <v>9</v>
      </c>
      <c r="M23" s="263">
        <v>9</v>
      </c>
      <c r="N23" s="263">
        <v>12</v>
      </c>
      <c r="O23" s="263">
        <v>3</v>
      </c>
      <c r="P23" s="264"/>
      <c r="Q23" s="192">
        <v>120</v>
      </c>
      <c r="R23" s="314"/>
      <c r="S23" s="316"/>
      <c r="T23" s="193">
        <v>42</v>
      </c>
      <c r="U23" s="194">
        <v>81</v>
      </c>
    </row>
    <row r="24" spans="1:21" ht="17.25" customHeight="1">
      <c r="A24" s="317" t="s">
        <v>118</v>
      </c>
      <c r="B24" s="317" t="s">
        <v>119</v>
      </c>
      <c r="C24" s="257">
        <v>10</v>
      </c>
      <c r="D24" s="258" t="s">
        <v>22</v>
      </c>
      <c r="E24" s="259">
        <v>21</v>
      </c>
      <c r="F24" s="259">
        <v>15</v>
      </c>
      <c r="G24" s="259">
        <v>9</v>
      </c>
      <c r="H24" s="259">
        <v>10</v>
      </c>
      <c r="I24" s="259"/>
      <c r="J24" s="259">
        <v>12</v>
      </c>
      <c r="K24" s="259">
        <v>9</v>
      </c>
      <c r="L24" s="259">
        <v>12</v>
      </c>
      <c r="M24" s="259">
        <v>9</v>
      </c>
      <c r="N24" s="259">
        <v>9</v>
      </c>
      <c r="O24" s="259">
        <v>3</v>
      </c>
      <c r="P24" s="260"/>
      <c r="Q24" s="186">
        <v>109</v>
      </c>
      <c r="R24" s="313">
        <v>229</v>
      </c>
      <c r="S24" s="315">
        <v>3</v>
      </c>
      <c r="T24" s="187">
        <v>45</v>
      </c>
      <c r="U24" s="188" t="s">
        <v>29</v>
      </c>
    </row>
    <row r="25" spans="1:21" ht="17.25" customHeight="1" thickBot="1">
      <c r="A25" s="318"/>
      <c r="B25" s="319"/>
      <c r="C25" s="261">
        <v>1</v>
      </c>
      <c r="D25" s="262" t="s">
        <v>23</v>
      </c>
      <c r="E25" s="263">
        <v>21</v>
      </c>
      <c r="F25" s="263">
        <v>15</v>
      </c>
      <c r="G25" s="263">
        <v>9</v>
      </c>
      <c r="H25" s="263">
        <v>9</v>
      </c>
      <c r="I25" s="263">
        <v>12</v>
      </c>
      <c r="J25" s="263">
        <v>12</v>
      </c>
      <c r="K25" s="263">
        <v>9</v>
      </c>
      <c r="L25" s="263">
        <v>12</v>
      </c>
      <c r="M25" s="263">
        <v>9</v>
      </c>
      <c r="N25" s="263">
        <v>9</v>
      </c>
      <c r="O25" s="263">
        <v>3</v>
      </c>
      <c r="P25" s="264"/>
      <c r="Q25" s="192">
        <v>120</v>
      </c>
      <c r="R25" s="314"/>
      <c r="S25" s="316"/>
      <c r="T25" s="193">
        <v>45</v>
      </c>
      <c r="U25" s="194">
        <v>90</v>
      </c>
    </row>
    <row r="26" spans="1:20" ht="21" customHeight="1">
      <c r="A26" s="312" t="s">
        <v>39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</row>
    <row r="27" spans="1:19" s="14" customFormat="1" ht="15.75" customHeight="1" thickBot="1">
      <c r="A27" s="162" t="s">
        <v>56</v>
      </c>
      <c r="B27" s="162" t="s">
        <v>26</v>
      </c>
      <c r="C27" s="163" t="s">
        <v>0</v>
      </c>
      <c r="D27" s="164" t="s">
        <v>2</v>
      </c>
      <c r="E27" s="164" t="s">
        <v>3</v>
      </c>
      <c r="F27" s="164" t="s">
        <v>4</v>
      </c>
      <c r="G27" s="164" t="s">
        <v>20</v>
      </c>
      <c r="H27" s="164" t="s">
        <v>5</v>
      </c>
      <c r="I27" s="164" t="s">
        <v>6</v>
      </c>
      <c r="J27" s="164" t="s">
        <v>7</v>
      </c>
      <c r="K27" s="164" t="s">
        <v>8</v>
      </c>
      <c r="L27" s="164" t="s">
        <v>19</v>
      </c>
      <c r="M27" s="164" t="s">
        <v>24</v>
      </c>
      <c r="N27" s="164" t="s">
        <v>17</v>
      </c>
      <c r="O27" s="165" t="s">
        <v>9</v>
      </c>
      <c r="P27" s="166" t="s">
        <v>25</v>
      </c>
      <c r="Q27" s="167" t="s">
        <v>10</v>
      </c>
      <c r="R27" s="195" t="s">
        <v>28</v>
      </c>
      <c r="S27" s="5"/>
    </row>
    <row r="28" spans="1:20" ht="17.25" customHeight="1">
      <c r="A28" s="253" t="s">
        <v>106</v>
      </c>
      <c r="B28" s="253" t="s">
        <v>107</v>
      </c>
      <c r="C28" s="254" t="s">
        <v>69</v>
      </c>
      <c r="D28" s="255">
        <v>21</v>
      </c>
      <c r="E28" s="255">
        <v>12</v>
      </c>
      <c r="F28" s="255">
        <v>9</v>
      </c>
      <c r="G28" s="255">
        <v>9</v>
      </c>
      <c r="H28" s="255">
        <v>12</v>
      </c>
      <c r="I28" s="255">
        <v>15</v>
      </c>
      <c r="J28" s="255">
        <v>9</v>
      </c>
      <c r="K28" s="255">
        <v>9</v>
      </c>
      <c r="L28" s="255">
        <v>9</v>
      </c>
      <c r="M28" s="255">
        <v>12</v>
      </c>
      <c r="N28" s="255">
        <v>3</v>
      </c>
      <c r="O28" s="256"/>
      <c r="P28" s="173">
        <v>120</v>
      </c>
      <c r="Q28" s="252">
        <v>1</v>
      </c>
      <c r="R28" s="170">
        <v>42</v>
      </c>
      <c r="S28" s="1"/>
      <c r="T28" s="1"/>
    </row>
    <row r="29" spans="1:20" ht="17.25" customHeight="1">
      <c r="A29" s="253" t="s">
        <v>90</v>
      </c>
      <c r="B29" s="253" t="s">
        <v>91</v>
      </c>
      <c r="C29" s="254" t="s">
        <v>65</v>
      </c>
      <c r="D29" s="255">
        <v>18</v>
      </c>
      <c r="E29" s="255">
        <v>12</v>
      </c>
      <c r="F29" s="255">
        <v>6</v>
      </c>
      <c r="G29" s="255">
        <v>9</v>
      </c>
      <c r="H29" s="255">
        <v>12</v>
      </c>
      <c r="I29" s="255">
        <v>15</v>
      </c>
      <c r="J29" s="255">
        <v>9</v>
      </c>
      <c r="K29" s="255">
        <v>9</v>
      </c>
      <c r="L29" s="255">
        <v>9</v>
      </c>
      <c r="M29" s="255">
        <v>12</v>
      </c>
      <c r="N29" s="255">
        <v>3</v>
      </c>
      <c r="O29" s="256"/>
      <c r="P29" s="173">
        <v>114</v>
      </c>
      <c r="Q29" s="252">
        <v>2</v>
      </c>
      <c r="R29" s="170">
        <v>36</v>
      </c>
      <c r="S29" s="1"/>
      <c r="T29" s="1"/>
    </row>
    <row r="30" spans="1:20" ht="17.25" customHeight="1">
      <c r="A30" s="253" t="s">
        <v>187</v>
      </c>
      <c r="B30" s="253" t="s">
        <v>188</v>
      </c>
      <c r="C30" s="254" t="s">
        <v>164</v>
      </c>
      <c r="D30" s="255">
        <v>18</v>
      </c>
      <c r="E30" s="255">
        <v>12</v>
      </c>
      <c r="F30" s="255">
        <v>6</v>
      </c>
      <c r="G30" s="255">
        <v>9</v>
      </c>
      <c r="H30" s="255">
        <v>12</v>
      </c>
      <c r="I30" s="255">
        <v>15</v>
      </c>
      <c r="J30" s="255">
        <v>9</v>
      </c>
      <c r="K30" s="255">
        <v>9</v>
      </c>
      <c r="L30" s="255">
        <v>9</v>
      </c>
      <c r="M30" s="255">
        <v>9</v>
      </c>
      <c r="N30" s="255">
        <v>3</v>
      </c>
      <c r="O30" s="256"/>
      <c r="P30" s="173">
        <v>111</v>
      </c>
      <c r="Q30" s="252">
        <v>3</v>
      </c>
      <c r="R30" s="170">
        <v>36</v>
      </c>
      <c r="S30" s="1"/>
      <c r="T30" s="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</sheetData>
  <mergeCells count="30">
    <mergeCell ref="A1:T1"/>
    <mergeCell ref="A3:A7"/>
    <mergeCell ref="B3:B7"/>
    <mergeCell ref="S3:S4"/>
    <mergeCell ref="R5:S7"/>
    <mergeCell ref="C7:D7"/>
    <mergeCell ref="A8:A12"/>
    <mergeCell ref="B8:B12"/>
    <mergeCell ref="S8:S9"/>
    <mergeCell ref="R10:S12"/>
    <mergeCell ref="C12:D12"/>
    <mergeCell ref="A13:A17"/>
    <mergeCell ref="B13:B17"/>
    <mergeCell ref="S13:S14"/>
    <mergeCell ref="R15:S17"/>
    <mergeCell ref="C17:D17"/>
    <mergeCell ref="A18:U18"/>
    <mergeCell ref="A20:A21"/>
    <mergeCell ref="B20:B21"/>
    <mergeCell ref="A22:A23"/>
    <mergeCell ref="B22:B23"/>
    <mergeCell ref="R22:R23"/>
    <mergeCell ref="A26:T26"/>
    <mergeCell ref="R20:R21"/>
    <mergeCell ref="S20:S21"/>
    <mergeCell ref="S22:S23"/>
    <mergeCell ref="A24:A25"/>
    <mergeCell ref="B24:B25"/>
    <mergeCell ref="R24:R25"/>
    <mergeCell ref="S24:S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45"/>
  <sheetViews>
    <sheetView workbookViewId="0" topLeftCell="A1">
      <pane ySplit="5" topLeftCell="A13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145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146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813</v>
      </c>
      <c r="F4" s="367"/>
      <c r="G4" s="381"/>
      <c r="H4" s="382"/>
      <c r="I4" s="382"/>
      <c r="J4" s="382"/>
      <c r="K4" s="368">
        <v>213</v>
      </c>
      <c r="L4" s="369"/>
      <c r="M4" s="387"/>
      <c r="N4" s="388"/>
      <c r="O4" s="370">
        <f>MAX(C6:C39)</f>
        <v>21</v>
      </c>
      <c r="P4" s="371"/>
      <c r="Q4" s="373"/>
      <c r="R4" s="210"/>
      <c r="S4" s="365"/>
      <c r="T4" s="211" t="s">
        <v>182</v>
      </c>
      <c r="U4" s="365"/>
      <c r="V4" s="211">
        <v>354</v>
      </c>
      <c r="W4" s="365"/>
      <c r="X4" s="211">
        <v>426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8" t="s">
        <v>71</v>
      </c>
      <c r="C6" s="8">
        <v>18</v>
      </c>
      <c r="D6" s="8">
        <v>12</v>
      </c>
      <c r="E6" s="8">
        <v>6</v>
      </c>
      <c r="F6" s="8">
        <v>9</v>
      </c>
      <c r="G6" s="8">
        <v>9</v>
      </c>
      <c r="H6" s="8">
        <v>12</v>
      </c>
      <c r="I6" s="8">
        <v>9</v>
      </c>
      <c r="J6" s="8">
        <v>9</v>
      </c>
      <c r="K6" s="8">
        <v>9</v>
      </c>
      <c r="L6" s="8">
        <v>12</v>
      </c>
      <c r="M6" s="8">
        <v>3</v>
      </c>
      <c r="N6" s="9"/>
      <c r="O6" s="7">
        <f aca="true" t="shared" si="0" ref="O6:O21">IF(B6="","",SUM(C6:M6)-(N6))</f>
        <v>108</v>
      </c>
      <c r="P6" s="17" t="s">
        <v>59</v>
      </c>
      <c r="Q6" s="20">
        <f aca="true" t="shared" si="1" ref="Q6:Q39">SUM(C6:E6)</f>
        <v>36</v>
      </c>
    </row>
    <row r="7" spans="1:22" ht="15.75" customHeight="1">
      <c r="A7" s="74">
        <v>2</v>
      </c>
      <c r="B7" s="68" t="s">
        <v>181</v>
      </c>
      <c r="C7" s="8">
        <v>18</v>
      </c>
      <c r="D7" s="8">
        <v>12</v>
      </c>
      <c r="E7" s="8">
        <v>6</v>
      </c>
      <c r="F7" s="8">
        <v>9</v>
      </c>
      <c r="G7" s="8">
        <v>12</v>
      </c>
      <c r="H7" s="8">
        <v>12</v>
      </c>
      <c r="I7" s="8">
        <v>9</v>
      </c>
      <c r="J7" s="8">
        <v>9</v>
      </c>
      <c r="K7" s="8">
        <v>9</v>
      </c>
      <c r="L7" s="8">
        <v>9</v>
      </c>
      <c r="M7" s="8">
        <v>3</v>
      </c>
      <c r="N7" s="9"/>
      <c r="O7" s="7">
        <f t="shared" si="0"/>
        <v>108</v>
      </c>
      <c r="P7" s="17" t="s">
        <v>59</v>
      </c>
      <c r="Q7" s="20">
        <f t="shared" si="1"/>
        <v>36</v>
      </c>
      <c r="S7" s="362" t="s">
        <v>128</v>
      </c>
      <c r="T7" s="363"/>
      <c r="U7" s="229" t="s">
        <v>129</v>
      </c>
      <c r="V7" s="230" t="s">
        <v>182</v>
      </c>
    </row>
    <row r="8" spans="1:22" ht="15.75" customHeight="1">
      <c r="A8" s="74">
        <v>3</v>
      </c>
      <c r="B8" s="68" t="s">
        <v>66</v>
      </c>
      <c r="C8" s="8">
        <v>18</v>
      </c>
      <c r="D8" s="8">
        <v>12</v>
      </c>
      <c r="E8" s="8">
        <v>6</v>
      </c>
      <c r="F8" s="8">
        <v>9</v>
      </c>
      <c r="G8" s="8">
        <v>9</v>
      </c>
      <c r="H8" s="8">
        <v>12</v>
      </c>
      <c r="I8" s="8">
        <v>9</v>
      </c>
      <c r="J8" s="8">
        <v>9</v>
      </c>
      <c r="K8" s="8">
        <v>9</v>
      </c>
      <c r="L8" s="8">
        <v>12</v>
      </c>
      <c r="M8" s="8">
        <v>3</v>
      </c>
      <c r="N8" s="9"/>
      <c r="O8" s="7">
        <f t="shared" si="0"/>
        <v>108</v>
      </c>
      <c r="P8" s="17" t="s">
        <v>59</v>
      </c>
      <c r="Q8" s="20">
        <f t="shared" si="1"/>
        <v>36</v>
      </c>
      <c r="S8" s="362" t="s">
        <v>130</v>
      </c>
      <c r="T8" s="363"/>
      <c r="U8" s="229" t="s">
        <v>129</v>
      </c>
      <c r="V8" s="234">
        <v>354</v>
      </c>
    </row>
    <row r="9" spans="1:22" ht="15.75" customHeight="1">
      <c r="A9" s="74">
        <v>4</v>
      </c>
      <c r="B9" s="68" t="s">
        <v>58</v>
      </c>
      <c r="C9" s="12">
        <v>21</v>
      </c>
      <c r="D9" s="12">
        <v>12</v>
      </c>
      <c r="E9" s="12">
        <v>6</v>
      </c>
      <c r="F9" s="12">
        <v>9</v>
      </c>
      <c r="G9" s="12"/>
      <c r="H9" s="12">
        <v>12</v>
      </c>
      <c r="I9" s="12">
        <v>9</v>
      </c>
      <c r="J9" s="12">
        <v>9</v>
      </c>
      <c r="K9" s="12">
        <v>9</v>
      </c>
      <c r="L9" s="12">
        <v>12</v>
      </c>
      <c r="M9" s="12">
        <v>3</v>
      </c>
      <c r="N9" s="12"/>
      <c r="O9" s="7">
        <f t="shared" si="0"/>
        <v>102</v>
      </c>
      <c r="P9" s="17" t="s">
        <v>59</v>
      </c>
      <c r="Q9" s="20">
        <f t="shared" si="1"/>
        <v>39</v>
      </c>
      <c r="S9" s="362" t="s">
        <v>131</v>
      </c>
      <c r="T9" s="363"/>
      <c r="U9" s="229" t="s">
        <v>129</v>
      </c>
      <c r="V9" s="234">
        <v>426</v>
      </c>
    </row>
    <row r="10" spans="1:22" ht="15.75" customHeight="1">
      <c r="A10" s="74">
        <v>5</v>
      </c>
      <c r="B10" s="68" t="s">
        <v>152</v>
      </c>
      <c r="C10" s="12">
        <v>12</v>
      </c>
      <c r="D10" s="12">
        <v>12</v>
      </c>
      <c r="E10" s="12">
        <v>6</v>
      </c>
      <c r="F10" s="12">
        <v>9</v>
      </c>
      <c r="G10" s="12">
        <v>12</v>
      </c>
      <c r="H10" s="12">
        <v>12</v>
      </c>
      <c r="I10" s="12">
        <v>9</v>
      </c>
      <c r="J10" s="12">
        <v>9</v>
      </c>
      <c r="K10" s="12">
        <v>9</v>
      </c>
      <c r="L10" s="12">
        <v>9</v>
      </c>
      <c r="M10" s="12"/>
      <c r="N10" s="12"/>
      <c r="O10" s="7">
        <f t="shared" si="0"/>
        <v>99</v>
      </c>
      <c r="P10" s="17" t="s">
        <v>59</v>
      </c>
      <c r="Q10" s="20">
        <f t="shared" si="1"/>
        <v>30</v>
      </c>
      <c r="S10" s="224"/>
      <c r="T10" s="224"/>
      <c r="U10" s="224"/>
      <c r="V10" s="238"/>
    </row>
    <row r="11" spans="1:22" ht="15.75" customHeight="1">
      <c r="A11" s="74">
        <v>6</v>
      </c>
      <c r="B11" s="68" t="s">
        <v>55</v>
      </c>
      <c r="C11" s="8">
        <v>15</v>
      </c>
      <c r="D11" s="8">
        <v>12</v>
      </c>
      <c r="E11" s="8"/>
      <c r="F11" s="8">
        <v>9</v>
      </c>
      <c r="G11" s="8">
        <v>12</v>
      </c>
      <c r="H11" s="8">
        <v>12</v>
      </c>
      <c r="I11" s="8">
        <v>9</v>
      </c>
      <c r="J11" s="8">
        <v>9</v>
      </c>
      <c r="K11" s="8">
        <v>9</v>
      </c>
      <c r="L11" s="8">
        <v>12</v>
      </c>
      <c r="M11" s="8"/>
      <c r="N11" s="9"/>
      <c r="O11" s="7">
        <f t="shared" si="0"/>
        <v>99</v>
      </c>
      <c r="P11" s="17" t="s">
        <v>59</v>
      </c>
      <c r="Q11" s="20">
        <f t="shared" si="1"/>
        <v>27</v>
      </c>
      <c r="S11" s="362" t="s">
        <v>132</v>
      </c>
      <c r="T11" s="363"/>
      <c r="U11" s="229" t="s">
        <v>129</v>
      </c>
      <c r="V11" s="230">
        <v>813</v>
      </c>
    </row>
    <row r="12" spans="1:17" ht="15.75" customHeight="1">
      <c r="A12" s="74">
        <v>7</v>
      </c>
      <c r="B12" s="69">
        <v>25</v>
      </c>
      <c r="C12" s="8">
        <v>15</v>
      </c>
      <c r="D12" s="8">
        <v>9</v>
      </c>
      <c r="E12" s="8">
        <v>6</v>
      </c>
      <c r="F12" s="8">
        <v>9</v>
      </c>
      <c r="G12" s="8">
        <v>9</v>
      </c>
      <c r="H12" s="8">
        <v>12</v>
      </c>
      <c r="I12" s="8">
        <v>9</v>
      </c>
      <c r="J12" s="8">
        <v>9</v>
      </c>
      <c r="K12" s="8">
        <v>9</v>
      </c>
      <c r="L12" s="8">
        <v>9</v>
      </c>
      <c r="M12" s="8"/>
      <c r="N12" s="9"/>
      <c r="O12" s="7">
        <f t="shared" si="0"/>
        <v>96</v>
      </c>
      <c r="P12" s="17" t="s">
        <v>74</v>
      </c>
      <c r="Q12" s="20">
        <f t="shared" si="1"/>
        <v>30</v>
      </c>
    </row>
    <row r="13" spans="1:17" ht="15.75" customHeight="1">
      <c r="A13" s="74">
        <v>8</v>
      </c>
      <c r="B13" s="68">
        <v>31</v>
      </c>
      <c r="C13" s="12">
        <v>12</v>
      </c>
      <c r="D13" s="12">
        <v>9</v>
      </c>
      <c r="E13" s="12">
        <v>6</v>
      </c>
      <c r="F13" s="12">
        <v>9</v>
      </c>
      <c r="G13" s="12">
        <v>9</v>
      </c>
      <c r="H13" s="12">
        <v>12</v>
      </c>
      <c r="I13" s="12">
        <v>9</v>
      </c>
      <c r="J13" s="12">
        <v>9</v>
      </c>
      <c r="K13" s="12">
        <v>9</v>
      </c>
      <c r="L13" s="12">
        <v>9</v>
      </c>
      <c r="M13" s="12"/>
      <c r="N13" s="12"/>
      <c r="O13" s="7">
        <f t="shared" si="0"/>
        <v>93</v>
      </c>
      <c r="P13" s="17" t="s">
        <v>74</v>
      </c>
      <c r="Q13" s="20">
        <f t="shared" si="1"/>
        <v>27</v>
      </c>
    </row>
    <row r="14" spans="1:17" ht="15.75" customHeight="1">
      <c r="A14" s="74">
        <v>9</v>
      </c>
      <c r="B14" s="68">
        <v>41</v>
      </c>
      <c r="C14" s="12">
        <v>12</v>
      </c>
      <c r="D14" s="12">
        <v>9</v>
      </c>
      <c r="E14" s="12">
        <v>6</v>
      </c>
      <c r="F14" s="12">
        <v>9</v>
      </c>
      <c r="G14" s="12">
        <v>9</v>
      </c>
      <c r="H14" s="12">
        <v>12</v>
      </c>
      <c r="I14" s="12">
        <v>9</v>
      </c>
      <c r="J14" s="12">
        <v>9</v>
      </c>
      <c r="K14" s="12">
        <v>9</v>
      </c>
      <c r="L14" s="12">
        <v>9</v>
      </c>
      <c r="M14" s="12"/>
      <c r="N14" s="12"/>
      <c r="O14" s="7">
        <f t="shared" si="0"/>
        <v>93</v>
      </c>
      <c r="P14" s="17" t="s">
        <v>75</v>
      </c>
      <c r="Q14" s="20">
        <f t="shared" si="1"/>
        <v>27</v>
      </c>
    </row>
    <row r="15" spans="1:17" ht="15.75" customHeight="1">
      <c r="A15" s="74">
        <v>10</v>
      </c>
      <c r="B15" s="68" t="s">
        <v>153</v>
      </c>
      <c r="C15" s="12">
        <v>15</v>
      </c>
      <c r="D15" s="12">
        <v>12</v>
      </c>
      <c r="E15" s="12">
        <v>9</v>
      </c>
      <c r="F15" s="12">
        <v>9</v>
      </c>
      <c r="G15" s="12"/>
      <c r="H15" s="12">
        <v>12</v>
      </c>
      <c r="I15" s="12">
        <v>9</v>
      </c>
      <c r="J15" s="12">
        <v>9</v>
      </c>
      <c r="K15" s="12">
        <v>9</v>
      </c>
      <c r="L15" s="12">
        <v>9</v>
      </c>
      <c r="M15" s="12"/>
      <c r="N15" s="12"/>
      <c r="O15" s="7">
        <f t="shared" si="0"/>
        <v>93</v>
      </c>
      <c r="P15" s="17" t="s">
        <v>59</v>
      </c>
      <c r="Q15" s="20">
        <f t="shared" si="1"/>
        <v>36</v>
      </c>
    </row>
    <row r="16" spans="1:17" ht="15.75" customHeight="1">
      <c r="A16" s="74">
        <v>11</v>
      </c>
      <c r="B16" s="68" t="s">
        <v>68</v>
      </c>
      <c r="C16" s="12">
        <v>15</v>
      </c>
      <c r="D16" s="12">
        <v>9</v>
      </c>
      <c r="E16" s="12"/>
      <c r="F16" s="12">
        <v>9</v>
      </c>
      <c r="G16" s="12">
        <v>9</v>
      </c>
      <c r="H16" s="12">
        <v>12</v>
      </c>
      <c r="I16" s="12">
        <v>9</v>
      </c>
      <c r="J16" s="12">
        <v>9</v>
      </c>
      <c r="K16" s="12">
        <v>9</v>
      </c>
      <c r="L16" s="12">
        <v>12</v>
      </c>
      <c r="M16" s="12"/>
      <c r="N16" s="12"/>
      <c r="O16" s="7">
        <f t="shared" si="0"/>
        <v>93</v>
      </c>
      <c r="P16" s="17" t="s">
        <v>59</v>
      </c>
      <c r="Q16" s="20">
        <f t="shared" si="1"/>
        <v>24</v>
      </c>
    </row>
    <row r="17" spans="1:17" ht="15.75" customHeight="1">
      <c r="A17" s="74">
        <v>12</v>
      </c>
      <c r="B17" s="69" t="s">
        <v>73</v>
      </c>
      <c r="C17" s="8">
        <v>18</v>
      </c>
      <c r="D17" s="8">
        <v>9</v>
      </c>
      <c r="E17" s="8"/>
      <c r="F17" s="8">
        <v>9</v>
      </c>
      <c r="G17" s="8"/>
      <c r="H17" s="8">
        <v>12</v>
      </c>
      <c r="I17" s="8">
        <v>9</v>
      </c>
      <c r="J17" s="8">
        <v>12</v>
      </c>
      <c r="K17" s="8">
        <v>9</v>
      </c>
      <c r="L17" s="8">
        <v>12</v>
      </c>
      <c r="M17" s="8"/>
      <c r="N17" s="9"/>
      <c r="O17" s="7">
        <f t="shared" si="0"/>
        <v>90</v>
      </c>
      <c r="P17" s="17" t="s">
        <v>59</v>
      </c>
      <c r="Q17" s="20">
        <f t="shared" si="1"/>
        <v>27</v>
      </c>
    </row>
    <row r="18" spans="1:17" ht="15.75" customHeight="1">
      <c r="A18" s="74">
        <v>13</v>
      </c>
      <c r="B18" s="69" t="s">
        <v>72</v>
      </c>
      <c r="C18" s="8">
        <v>15</v>
      </c>
      <c r="D18" s="8">
        <v>9</v>
      </c>
      <c r="E18" s="8"/>
      <c r="F18" s="8">
        <v>9</v>
      </c>
      <c r="G18" s="8"/>
      <c r="H18" s="8">
        <v>12</v>
      </c>
      <c r="I18" s="8">
        <v>9</v>
      </c>
      <c r="J18" s="8">
        <v>12</v>
      </c>
      <c r="K18" s="8">
        <v>9</v>
      </c>
      <c r="L18" s="8">
        <v>12</v>
      </c>
      <c r="M18" s="8"/>
      <c r="N18" s="9"/>
      <c r="O18" s="7">
        <f t="shared" si="0"/>
        <v>87</v>
      </c>
      <c r="P18" s="17" t="s">
        <v>59</v>
      </c>
      <c r="Q18" s="20">
        <f t="shared" si="1"/>
        <v>24</v>
      </c>
    </row>
    <row r="19" spans="1:17" ht="15.75" customHeight="1">
      <c r="A19" s="74">
        <v>14</v>
      </c>
      <c r="B19" s="68" t="s">
        <v>154</v>
      </c>
      <c r="C19" s="12"/>
      <c r="D19" s="12">
        <v>9</v>
      </c>
      <c r="E19" s="12">
        <v>6</v>
      </c>
      <c r="F19" s="12">
        <v>9</v>
      </c>
      <c r="G19" s="12">
        <v>12</v>
      </c>
      <c r="H19" s="12">
        <v>12</v>
      </c>
      <c r="I19" s="12">
        <v>9</v>
      </c>
      <c r="J19" s="12">
        <v>9</v>
      </c>
      <c r="K19" s="12">
        <v>9</v>
      </c>
      <c r="L19" s="12">
        <v>9</v>
      </c>
      <c r="M19" s="12"/>
      <c r="N19" s="12"/>
      <c r="O19" s="7">
        <f t="shared" si="0"/>
        <v>84</v>
      </c>
      <c r="P19" s="17" t="s">
        <v>59</v>
      </c>
      <c r="Q19" s="20">
        <f t="shared" si="1"/>
        <v>15</v>
      </c>
    </row>
    <row r="20" spans="1:17" ht="15.75" customHeight="1">
      <c r="A20" s="74">
        <v>15</v>
      </c>
      <c r="B20" s="68" t="s">
        <v>155</v>
      </c>
      <c r="C20" s="12"/>
      <c r="D20" s="12">
        <v>9</v>
      </c>
      <c r="E20" s="12">
        <v>6</v>
      </c>
      <c r="F20" s="12">
        <v>9</v>
      </c>
      <c r="G20" s="12">
        <v>12</v>
      </c>
      <c r="H20" s="12">
        <v>12</v>
      </c>
      <c r="I20" s="12">
        <v>9</v>
      </c>
      <c r="J20" s="12">
        <v>9</v>
      </c>
      <c r="K20" s="12">
        <v>9</v>
      </c>
      <c r="L20" s="12">
        <v>9</v>
      </c>
      <c r="M20" s="12"/>
      <c r="N20" s="33"/>
      <c r="O20" s="7">
        <f t="shared" si="0"/>
        <v>84</v>
      </c>
      <c r="P20" s="17" t="s">
        <v>59</v>
      </c>
      <c r="Q20" s="20">
        <f t="shared" si="1"/>
        <v>15</v>
      </c>
    </row>
    <row r="21" spans="1:17" ht="15.75" customHeight="1">
      <c r="A21" s="74">
        <v>16</v>
      </c>
      <c r="B21" s="69">
        <v>40</v>
      </c>
      <c r="C21" s="8"/>
      <c r="D21" s="8">
        <v>9</v>
      </c>
      <c r="E21" s="8">
        <v>6</v>
      </c>
      <c r="F21" s="8">
        <v>9</v>
      </c>
      <c r="G21" s="8"/>
      <c r="H21" s="8">
        <v>12</v>
      </c>
      <c r="I21" s="8">
        <v>9</v>
      </c>
      <c r="J21" s="8">
        <v>9</v>
      </c>
      <c r="K21" s="8">
        <v>9</v>
      </c>
      <c r="L21" s="8">
        <v>9</v>
      </c>
      <c r="M21" s="8"/>
      <c r="N21" s="9"/>
      <c r="O21" s="7">
        <f t="shared" si="0"/>
        <v>72</v>
      </c>
      <c r="P21" s="17" t="s">
        <v>75</v>
      </c>
      <c r="Q21" s="20">
        <f t="shared" si="1"/>
        <v>15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aca="true" t="shared" si="2" ref="O22:O45">IF(B22="","",SUM(C22:M22)-(N22))</f>
        <v/>
      </c>
      <c r="P22" s="32"/>
      <c r="Q22" s="20">
        <f t="shared" si="1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2"/>
        <v/>
      </c>
      <c r="P24" s="17"/>
      <c r="Q24" s="20">
        <f t="shared" si="1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32"/>
      <c r="Q29" s="20">
        <f t="shared" si="1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2"/>
      <c r="Q30" s="20">
        <f t="shared" si="1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2"/>
      <c r="Q31" s="20">
        <f t="shared" si="1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2"/>
        <v/>
      </c>
      <c r="P39" s="32"/>
      <c r="Q39" s="20">
        <f t="shared" si="1"/>
        <v>0</v>
      </c>
    </row>
    <row r="40" spans="1:15" ht="15.75" customHeight="1">
      <c r="A40" s="10"/>
      <c r="O40" s="7" t="str">
        <f t="shared" si="2"/>
        <v/>
      </c>
    </row>
    <row r="41" spans="1:15" ht="15.75" customHeight="1">
      <c r="A41" s="10"/>
      <c r="O41" s="7" t="str">
        <f t="shared" si="2"/>
        <v/>
      </c>
    </row>
    <row r="42" spans="1:15" ht="15.75" customHeight="1">
      <c r="A42" s="10"/>
      <c r="O42" s="7" t="str">
        <f t="shared" si="2"/>
        <v/>
      </c>
    </row>
    <row r="43" spans="1:15" ht="15.75" customHeight="1">
      <c r="A43" s="10"/>
      <c r="O43" s="7" t="str">
        <f t="shared" si="2"/>
        <v/>
      </c>
    </row>
    <row r="44" spans="1:15" ht="15.75" customHeight="1">
      <c r="A44" s="10"/>
      <c r="O44" s="7" t="str">
        <f t="shared" si="2"/>
        <v/>
      </c>
    </row>
    <row r="45" spans="1:15" ht="15.75" customHeight="1">
      <c r="A45" s="10"/>
      <c r="O45" s="7" t="str">
        <f t="shared" si="2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perSize="9" scale="90" r:id="rId1"/>
  <rowBreaks count="1" manualBreakCount="1">
    <brk id="3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45"/>
  <sheetViews>
    <sheetView workbookViewId="0" topLeftCell="A1">
      <pane ySplit="5" topLeftCell="A10" activePane="bottomLeft" state="frozen"/>
      <selection pane="topLeft" activeCell="B148" sqref="B148:B152"/>
      <selection pane="bottomLeft" activeCell="A1" sqref="A1:X26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171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172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SUM(O6:O10)</f>
        <v>153</v>
      </c>
      <c r="F4" s="367"/>
      <c r="G4" s="381"/>
      <c r="H4" s="382"/>
      <c r="I4" s="382"/>
      <c r="J4" s="382"/>
      <c r="K4" s="368">
        <v>24</v>
      </c>
      <c r="L4" s="369"/>
      <c r="M4" s="387"/>
      <c r="N4" s="388"/>
      <c r="O4" s="370">
        <f>MAX(C6:C39)</f>
        <v>0</v>
      </c>
      <c r="P4" s="371"/>
      <c r="Q4" s="373"/>
      <c r="R4" s="210">
        <v>42</v>
      </c>
      <c r="S4" s="365"/>
      <c r="T4" s="211" t="s">
        <v>182</v>
      </c>
      <c r="U4" s="365"/>
      <c r="V4" s="211" t="s">
        <v>182</v>
      </c>
      <c r="W4" s="365"/>
      <c r="X4" s="211">
        <v>153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9" t="s">
        <v>173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7">
        <f aca="true" t="shared" si="0" ref="O6:O17">IF(B6="","",SUM(C6:M6)-(N6))</f>
        <v>0</v>
      </c>
      <c r="P6" s="17" t="s">
        <v>59</v>
      </c>
      <c r="Q6" s="20">
        <f aca="true" t="shared" si="1" ref="Q6:Q39">SUM(C6:E6)</f>
        <v>0</v>
      </c>
    </row>
    <row r="7" spans="1:22" ht="15.75" customHeight="1">
      <c r="A7" s="74">
        <v>2</v>
      </c>
      <c r="B7" s="68" t="s">
        <v>67</v>
      </c>
      <c r="C7" s="12"/>
      <c r="D7" s="12">
        <v>9</v>
      </c>
      <c r="E7" s="12"/>
      <c r="F7" s="12">
        <v>9</v>
      </c>
      <c r="G7" s="12"/>
      <c r="H7" s="12">
        <v>12</v>
      </c>
      <c r="I7" s="12">
        <v>9</v>
      </c>
      <c r="J7" s="12">
        <v>9</v>
      </c>
      <c r="K7" s="12">
        <v>9</v>
      </c>
      <c r="L7" s="12">
        <v>12</v>
      </c>
      <c r="M7" s="12"/>
      <c r="N7" s="12"/>
      <c r="O7" s="7">
        <f t="shared" si="0"/>
        <v>69</v>
      </c>
      <c r="P7" s="17" t="s">
        <v>59</v>
      </c>
      <c r="Q7" s="20">
        <f t="shared" si="1"/>
        <v>9</v>
      </c>
      <c r="S7" s="362" t="s">
        <v>128</v>
      </c>
      <c r="T7" s="363"/>
      <c r="U7" s="229" t="s">
        <v>129</v>
      </c>
      <c r="V7" s="230" t="s">
        <v>182</v>
      </c>
    </row>
    <row r="8" spans="1:22" ht="15.75" customHeight="1">
      <c r="A8" s="74">
        <v>3</v>
      </c>
      <c r="B8" s="69" t="s">
        <v>174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7">
        <f t="shared" si="0"/>
        <v>0</v>
      </c>
      <c r="P8" s="17" t="s">
        <v>59</v>
      </c>
      <c r="Q8" s="20">
        <f t="shared" si="1"/>
        <v>0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68" t="s">
        <v>175</v>
      </c>
      <c r="C9" s="12"/>
      <c r="D9" s="12">
        <v>9</v>
      </c>
      <c r="E9" s="12">
        <v>6</v>
      </c>
      <c r="F9" s="12">
        <v>9</v>
      </c>
      <c r="G9" s="12">
        <v>12</v>
      </c>
      <c r="H9" s="12">
        <v>12</v>
      </c>
      <c r="I9" s="12">
        <v>9</v>
      </c>
      <c r="J9" s="12">
        <v>9</v>
      </c>
      <c r="K9" s="12">
        <v>9</v>
      </c>
      <c r="L9" s="12">
        <v>9</v>
      </c>
      <c r="M9" s="12"/>
      <c r="N9" s="12"/>
      <c r="O9" s="7">
        <f t="shared" si="0"/>
        <v>84</v>
      </c>
      <c r="P9" s="17" t="s">
        <v>59</v>
      </c>
      <c r="Q9" s="20">
        <f t="shared" si="1"/>
        <v>15</v>
      </c>
      <c r="S9" s="362" t="s">
        <v>131</v>
      </c>
      <c r="T9" s="363"/>
      <c r="U9" s="229" t="s">
        <v>129</v>
      </c>
      <c r="V9" s="234">
        <v>153</v>
      </c>
    </row>
    <row r="10" spans="1:22" ht="15.75" customHeight="1">
      <c r="A10" s="74">
        <v>5</v>
      </c>
      <c r="B10" s="6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" t="str">
        <f t="shared" si="0"/>
        <v/>
      </c>
      <c r="P10" s="17"/>
      <c r="Q10" s="20">
        <f t="shared" si="1"/>
        <v>0</v>
      </c>
      <c r="S10" s="224"/>
      <c r="T10" s="224"/>
      <c r="U10" s="224"/>
      <c r="V10" s="238"/>
    </row>
    <row r="11" spans="1:22" ht="15.75" customHeight="1">
      <c r="A11" s="74">
        <v>6</v>
      </c>
      <c r="B11" s="6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" t="str">
        <f t="shared" si="0"/>
        <v/>
      </c>
      <c r="P11" s="17"/>
      <c r="Q11" s="20">
        <f t="shared" si="1"/>
        <v>0</v>
      </c>
      <c r="S11" s="362" t="s">
        <v>132</v>
      </c>
      <c r="T11" s="363"/>
      <c r="U11" s="229" t="s">
        <v>129</v>
      </c>
      <c r="V11" s="230">
        <v>153</v>
      </c>
    </row>
    <row r="12" spans="1:17" ht="15.75" customHeight="1">
      <c r="A12" s="74">
        <v>7</v>
      </c>
      <c r="B12" s="6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 t="str">
        <f t="shared" si="0"/>
        <v/>
      </c>
      <c r="P12" s="17"/>
      <c r="Q12" s="20">
        <f t="shared" si="1"/>
        <v>0</v>
      </c>
    </row>
    <row r="13" spans="1:17" ht="15.75" customHeight="1">
      <c r="A13" s="74">
        <v>8</v>
      </c>
      <c r="B13" s="6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3"/>
      <c r="O13" s="7" t="str">
        <f t="shared" si="0"/>
        <v/>
      </c>
      <c r="P13" s="17"/>
      <c r="Q13" s="20">
        <f t="shared" si="1"/>
        <v>0</v>
      </c>
    </row>
    <row r="14" spans="1:17" ht="15.75" customHeight="1">
      <c r="A14" s="74">
        <v>9</v>
      </c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t="shared" si="0"/>
        <v/>
      </c>
      <c r="P14" s="17"/>
      <c r="Q14" s="20">
        <f t="shared" si="1"/>
        <v>0</v>
      </c>
    </row>
    <row r="15" spans="1:17" ht="15.75" customHeight="1">
      <c r="A15" s="74">
        <v>10</v>
      </c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7"/>
      <c r="Q15" s="20">
        <f t="shared" si="1"/>
        <v>0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 t="str">
        <f t="shared" si="0"/>
        <v/>
      </c>
      <c r="P17" s="17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45">IF(B18="","",SUM(C18:M18)-(N18))</f>
        <v/>
      </c>
      <c r="P18" s="32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1"/>
        <v>0</v>
      </c>
    </row>
    <row r="20" spans="1:17" ht="15.75" customHeight="1">
      <c r="A20" s="74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2"/>
        <v/>
      </c>
      <c r="P20" s="32"/>
      <c r="Q20" s="20">
        <f t="shared" si="1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2"/>
      <c r="Q21" s="20">
        <f t="shared" si="1"/>
        <v>0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2"/>
        <v/>
      </c>
      <c r="P22" s="32"/>
      <c r="Q22" s="20">
        <f t="shared" si="1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2"/>
        <v/>
      </c>
      <c r="P24" s="17"/>
      <c r="Q24" s="20">
        <f t="shared" si="1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32"/>
      <c r="Q29" s="20">
        <f t="shared" si="1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2"/>
      <c r="Q30" s="20">
        <f t="shared" si="1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2"/>
      <c r="Q31" s="20">
        <f t="shared" si="1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2"/>
        <v/>
      </c>
      <c r="P39" s="32"/>
      <c r="Q39" s="20">
        <f t="shared" si="1"/>
        <v>0</v>
      </c>
    </row>
    <row r="40" spans="1:15" ht="15.75" customHeight="1">
      <c r="A40" s="10"/>
      <c r="O40" s="7" t="str">
        <f t="shared" si="2"/>
        <v/>
      </c>
    </row>
    <row r="41" spans="1:15" ht="15.75" customHeight="1">
      <c r="A41" s="10"/>
      <c r="O41" s="7" t="str">
        <f t="shared" si="2"/>
        <v/>
      </c>
    </row>
    <row r="42" spans="1:15" ht="15.75" customHeight="1">
      <c r="A42" s="10"/>
      <c r="O42" s="7" t="str">
        <f t="shared" si="2"/>
        <v/>
      </c>
    </row>
    <row r="43" spans="1:15" ht="15.75" customHeight="1">
      <c r="A43" s="10"/>
      <c r="O43" s="7" t="str">
        <f t="shared" si="2"/>
        <v/>
      </c>
    </row>
    <row r="44" spans="1:15" ht="15.75" customHeight="1">
      <c r="A44" s="10"/>
      <c r="O44" s="7" t="str">
        <f t="shared" si="2"/>
        <v/>
      </c>
    </row>
    <row r="45" spans="1:15" ht="15.75" customHeight="1">
      <c r="A45" s="10"/>
      <c r="O45" s="7" t="str">
        <f t="shared" si="2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perSize="9" scale="90" r:id="rId1"/>
  <rowBreaks count="1" manualBreakCount="1">
    <brk id="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45"/>
  <sheetViews>
    <sheetView workbookViewId="0" topLeftCell="A1">
      <pane ySplit="5" topLeftCell="A6" activePane="bottomLeft" state="frozen"/>
      <selection pane="topLeft" activeCell="B148" sqref="B148:B152"/>
      <selection pane="bottomLeft" activeCell="A1" sqref="A1:X22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5.421875" style="4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197</v>
      </c>
      <c r="E1" s="393"/>
      <c r="F1" s="393"/>
      <c r="G1" s="393"/>
      <c r="H1" s="393"/>
      <c r="I1" s="394"/>
      <c r="J1" s="394"/>
      <c r="K1" s="395"/>
      <c r="R1" s="80"/>
      <c r="S1" s="81"/>
      <c r="T1" s="75"/>
      <c r="U1" s="10"/>
      <c r="V1" s="82"/>
      <c r="W1" s="84"/>
      <c r="X1" s="10"/>
      <c r="Y1" s="10"/>
      <c r="Z1" s="18"/>
    </row>
    <row r="2" spans="2:26" ht="15.75" customHeight="1">
      <c r="B2" s="396"/>
      <c r="C2" s="397"/>
      <c r="D2" s="393" t="s">
        <v>198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82"/>
      <c r="S2" s="83"/>
      <c r="T2" s="79"/>
      <c r="U2" s="59"/>
      <c r="V2" s="82"/>
      <c r="W2" s="84"/>
      <c r="X2" s="10"/>
      <c r="Y2" s="10"/>
      <c r="Z2" s="18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SUM(O6:O12)</f>
        <v>591</v>
      </c>
      <c r="F4" s="367"/>
      <c r="G4" s="381"/>
      <c r="H4" s="382"/>
      <c r="I4" s="382"/>
      <c r="J4" s="382"/>
      <c r="K4" s="368">
        <v>126</v>
      </c>
      <c r="L4" s="369"/>
      <c r="M4" s="387"/>
      <c r="N4" s="388"/>
      <c r="O4" s="370">
        <f>MAX(C6:C39)</f>
        <v>15</v>
      </c>
      <c r="P4" s="371"/>
      <c r="Q4" s="373"/>
      <c r="R4" s="210">
        <v>81</v>
      </c>
      <c r="S4" s="365"/>
      <c r="T4" s="211" t="s">
        <v>182</v>
      </c>
      <c r="U4" s="365"/>
      <c r="V4" s="211" t="s">
        <v>182</v>
      </c>
      <c r="W4" s="365"/>
      <c r="X4" s="211"/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76" t="s">
        <v>178</v>
      </c>
      <c r="C6" s="8">
        <v>15</v>
      </c>
      <c r="D6" s="8"/>
      <c r="E6" s="8">
        <v>9</v>
      </c>
      <c r="F6" s="8">
        <v>9</v>
      </c>
      <c r="G6" s="8">
        <v>9</v>
      </c>
      <c r="H6" s="8">
        <v>12</v>
      </c>
      <c r="I6" s="8">
        <v>9</v>
      </c>
      <c r="J6" s="8">
        <v>12</v>
      </c>
      <c r="K6" s="8">
        <v>9</v>
      </c>
      <c r="L6" s="8">
        <v>9</v>
      </c>
      <c r="M6" s="8"/>
      <c r="N6" s="9"/>
      <c r="O6" s="7">
        <f aca="true" t="shared" si="0" ref="O6:O13">IF(B6="","",SUM(C6:M6)-(N6))</f>
        <v>93</v>
      </c>
      <c r="P6" s="17" t="s">
        <v>59</v>
      </c>
      <c r="Q6" s="20">
        <f>SUM(C6:E6)</f>
        <v>24</v>
      </c>
    </row>
    <row r="7" spans="1:22" ht="15.75" customHeight="1">
      <c r="A7" s="74">
        <v>2</v>
      </c>
      <c r="B7" s="76" t="s">
        <v>203</v>
      </c>
      <c r="C7" s="12">
        <v>15</v>
      </c>
      <c r="D7" s="12"/>
      <c r="E7" s="12">
        <v>6</v>
      </c>
      <c r="F7" s="12">
        <v>9</v>
      </c>
      <c r="G7" s="12">
        <v>9</v>
      </c>
      <c r="H7" s="12">
        <v>12</v>
      </c>
      <c r="I7" s="12">
        <v>9</v>
      </c>
      <c r="J7" s="12">
        <v>12</v>
      </c>
      <c r="K7" s="12">
        <v>9</v>
      </c>
      <c r="L7" s="12">
        <v>12</v>
      </c>
      <c r="M7" s="12"/>
      <c r="N7" s="12"/>
      <c r="O7" s="7">
        <f t="shared" si="0"/>
        <v>93</v>
      </c>
      <c r="P7" s="17" t="s">
        <v>59</v>
      </c>
      <c r="Q7" s="20">
        <f>SUM(C7:E7)</f>
        <v>21</v>
      </c>
      <c r="S7" s="362" t="s">
        <v>128</v>
      </c>
      <c r="T7" s="363"/>
      <c r="U7" s="229" t="s">
        <v>129</v>
      </c>
      <c r="V7" s="230" t="s">
        <v>182</v>
      </c>
    </row>
    <row r="8" spans="1:22" ht="15.75" customHeight="1">
      <c r="A8" s="74">
        <v>3</v>
      </c>
      <c r="B8" s="71" t="s">
        <v>57</v>
      </c>
      <c r="C8" s="12">
        <v>15</v>
      </c>
      <c r="D8" s="12"/>
      <c r="E8" s="12">
        <v>9</v>
      </c>
      <c r="F8" s="12">
        <v>9</v>
      </c>
      <c r="G8" s="12"/>
      <c r="H8" s="12">
        <v>12</v>
      </c>
      <c r="I8" s="12">
        <v>9</v>
      </c>
      <c r="J8" s="12">
        <v>9</v>
      </c>
      <c r="K8" s="12">
        <v>9</v>
      </c>
      <c r="L8" s="12">
        <v>12</v>
      </c>
      <c r="M8" s="8"/>
      <c r="N8" s="9"/>
      <c r="O8" s="7">
        <f t="shared" si="0"/>
        <v>84</v>
      </c>
      <c r="P8" s="17" t="s">
        <v>59</v>
      </c>
      <c r="Q8" s="20">
        <f>SUM(C8:E8)</f>
        <v>24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77" t="s">
        <v>202</v>
      </c>
      <c r="C9" s="12">
        <v>15</v>
      </c>
      <c r="D9" s="12"/>
      <c r="E9" s="12">
        <v>9</v>
      </c>
      <c r="F9" s="12">
        <v>9</v>
      </c>
      <c r="G9" s="12"/>
      <c r="H9" s="12">
        <v>12</v>
      </c>
      <c r="I9" s="12">
        <v>9</v>
      </c>
      <c r="J9" s="12">
        <v>12</v>
      </c>
      <c r="K9" s="12">
        <v>9</v>
      </c>
      <c r="L9" s="12">
        <v>9</v>
      </c>
      <c r="M9" s="8"/>
      <c r="N9" s="9"/>
      <c r="O9" s="7">
        <f t="shared" si="0"/>
        <v>84</v>
      </c>
      <c r="P9" s="17" t="s">
        <v>59</v>
      </c>
      <c r="Q9" s="20">
        <f>SUM(C9:E9)</f>
        <v>24</v>
      </c>
      <c r="S9" s="362" t="s">
        <v>131</v>
      </c>
      <c r="T9" s="363"/>
      <c r="U9" s="229" t="s">
        <v>129</v>
      </c>
      <c r="V9" s="234">
        <v>354</v>
      </c>
    </row>
    <row r="10" spans="1:22" ht="15.75" customHeight="1">
      <c r="A10" s="74">
        <v>5</v>
      </c>
      <c r="B10" s="71" t="s">
        <v>201</v>
      </c>
      <c r="C10" s="12">
        <v>15</v>
      </c>
      <c r="D10" s="12"/>
      <c r="E10" s="12">
        <v>6</v>
      </c>
      <c r="F10" s="12">
        <v>9</v>
      </c>
      <c r="G10" s="12"/>
      <c r="H10" s="12">
        <v>12</v>
      </c>
      <c r="I10" s="12">
        <v>9</v>
      </c>
      <c r="J10" s="12">
        <v>12</v>
      </c>
      <c r="K10" s="12">
        <v>9</v>
      </c>
      <c r="L10" s="12">
        <v>9</v>
      </c>
      <c r="M10" s="8"/>
      <c r="N10" s="9"/>
      <c r="O10" s="7">
        <f t="shared" si="0"/>
        <v>81</v>
      </c>
      <c r="P10" s="17" t="s">
        <v>59</v>
      </c>
      <c r="Q10" s="20">
        <f aca="true" t="shared" si="1" ref="Q10:Q45">SUM(C10:E10)</f>
        <v>21</v>
      </c>
      <c r="S10" s="224"/>
      <c r="T10" s="224"/>
      <c r="U10" s="224"/>
      <c r="V10" s="238"/>
    </row>
    <row r="11" spans="1:22" ht="15.75" customHeight="1">
      <c r="A11" s="74">
        <v>6</v>
      </c>
      <c r="B11" s="76" t="s">
        <v>176</v>
      </c>
      <c r="C11" s="12">
        <v>12</v>
      </c>
      <c r="D11" s="12"/>
      <c r="E11" s="12">
        <v>6</v>
      </c>
      <c r="F11" s="12">
        <v>9</v>
      </c>
      <c r="G11" s="12"/>
      <c r="H11" s="12">
        <v>12</v>
      </c>
      <c r="I11" s="12">
        <v>9</v>
      </c>
      <c r="J11" s="12">
        <v>9</v>
      </c>
      <c r="K11" s="12">
        <v>9</v>
      </c>
      <c r="L11" s="12">
        <v>12</v>
      </c>
      <c r="M11" s="12"/>
      <c r="N11" s="12"/>
      <c r="O11" s="7">
        <f t="shared" si="0"/>
        <v>78</v>
      </c>
      <c r="P11" s="17" t="s">
        <v>59</v>
      </c>
      <c r="Q11" s="20">
        <f t="shared" si="1"/>
        <v>18</v>
      </c>
      <c r="S11" s="362" t="s">
        <v>132</v>
      </c>
      <c r="T11" s="363"/>
      <c r="U11" s="229" t="s">
        <v>129</v>
      </c>
      <c r="V11" s="230">
        <v>591</v>
      </c>
    </row>
    <row r="12" spans="1:17" ht="15.75" customHeight="1">
      <c r="A12" s="74">
        <v>7</v>
      </c>
      <c r="B12" s="76" t="s">
        <v>199</v>
      </c>
      <c r="C12" s="12">
        <v>15</v>
      </c>
      <c r="D12" s="12"/>
      <c r="E12" s="12"/>
      <c r="F12" s="12">
        <v>9</v>
      </c>
      <c r="G12" s="12"/>
      <c r="H12" s="12">
        <v>12</v>
      </c>
      <c r="I12" s="12">
        <v>9</v>
      </c>
      <c r="J12" s="12">
        <v>9</v>
      </c>
      <c r="K12" s="12">
        <v>12</v>
      </c>
      <c r="L12" s="12">
        <v>12</v>
      </c>
      <c r="M12" s="12"/>
      <c r="N12" s="12"/>
      <c r="O12" s="7">
        <f t="shared" si="0"/>
        <v>78</v>
      </c>
      <c r="P12" s="17" t="s">
        <v>59</v>
      </c>
      <c r="Q12" s="20">
        <f t="shared" si="1"/>
        <v>15</v>
      </c>
    </row>
    <row r="13" spans="1:17" ht="15.75" customHeight="1">
      <c r="A13" s="74">
        <v>8</v>
      </c>
      <c r="B13" s="76" t="s">
        <v>200</v>
      </c>
      <c r="C13" s="12">
        <v>15</v>
      </c>
      <c r="D13" s="12"/>
      <c r="E13" s="12"/>
      <c r="F13" s="12">
        <v>9</v>
      </c>
      <c r="G13" s="12"/>
      <c r="H13" s="12">
        <v>12</v>
      </c>
      <c r="I13" s="12">
        <v>9</v>
      </c>
      <c r="J13" s="12">
        <v>9</v>
      </c>
      <c r="K13" s="12">
        <v>12</v>
      </c>
      <c r="L13" s="12">
        <v>12</v>
      </c>
      <c r="M13" s="8"/>
      <c r="N13" s="9"/>
      <c r="O13" s="7">
        <f t="shared" si="0"/>
        <v>78</v>
      </c>
      <c r="P13" s="17" t="s">
        <v>59</v>
      </c>
      <c r="Q13" s="20">
        <f t="shared" si="1"/>
        <v>15</v>
      </c>
    </row>
    <row r="14" spans="1:17" ht="15.75" customHeight="1">
      <c r="A14" s="74">
        <v>9</v>
      </c>
      <c r="B14" s="7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" t="str">
        <f aca="true" t="shared" si="2" ref="O14:O17">IF(B14="","",SUM(C14:M14)-(N14))</f>
        <v/>
      </c>
      <c r="P14" s="17"/>
      <c r="Q14" s="20">
        <f t="shared" si="1"/>
        <v>0</v>
      </c>
    </row>
    <row r="15" spans="1:17" ht="15.75" customHeight="1">
      <c r="A15" s="74">
        <v>10</v>
      </c>
      <c r="B15" s="7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2"/>
      <c r="Q15" s="20">
        <f t="shared" si="1"/>
        <v>0</v>
      </c>
    </row>
    <row r="16" spans="1:17" ht="15.75" customHeight="1">
      <c r="A16" s="74">
        <v>11</v>
      </c>
      <c r="B16" s="7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" t="str">
        <f t="shared" si="2"/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2"/>
        <v/>
      </c>
      <c r="P17" s="32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3" ref="O18:O45">IF(B18="","",SUM(C18:M18)-(N18))</f>
        <v/>
      </c>
      <c r="P18" s="17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"/>
      <c r="N19" s="9"/>
      <c r="O19" s="7" t="str">
        <f t="shared" si="3"/>
        <v/>
      </c>
      <c r="P19" s="32"/>
      <c r="Q19" s="20">
        <f t="shared" si="1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8"/>
      <c r="N20" s="9"/>
      <c r="O20" s="7" t="str">
        <f t="shared" si="3"/>
        <v/>
      </c>
      <c r="P20" s="17"/>
      <c r="Q20" s="20">
        <f t="shared" si="1"/>
        <v>0</v>
      </c>
    </row>
    <row r="21" spans="1:17" ht="15.75" customHeight="1">
      <c r="A21" s="74"/>
      <c r="B21" s="6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"/>
      <c r="N21" s="9"/>
      <c r="O21" s="7" t="str">
        <f t="shared" si="3"/>
        <v/>
      </c>
      <c r="P21" s="32"/>
      <c r="Q21" s="20">
        <f t="shared" si="1"/>
        <v>0</v>
      </c>
    </row>
    <row r="22" spans="1:17" ht="15.75" customHeight="1">
      <c r="A22" s="74"/>
      <c r="B22" s="7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4"/>
      <c r="O22" s="7" t="str">
        <f t="shared" si="3"/>
        <v/>
      </c>
      <c r="P22" s="17"/>
      <c r="Q22" s="20">
        <f t="shared" si="1"/>
        <v>0</v>
      </c>
    </row>
    <row r="23" spans="1:17" ht="15.75" customHeight="1">
      <c r="A23" s="74"/>
      <c r="B23" s="7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3"/>
      <c r="O23" s="7" t="str">
        <f t="shared" si="3"/>
        <v/>
      </c>
      <c r="P23" s="17"/>
      <c r="Q23" s="20">
        <f t="shared" si="1"/>
        <v>0</v>
      </c>
    </row>
    <row r="24" spans="1:17" ht="15.75" customHeight="1">
      <c r="A24" s="74"/>
      <c r="B24" s="7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3"/>
      <c r="O24" s="7" t="str">
        <f t="shared" si="3"/>
        <v/>
      </c>
      <c r="P24" s="17"/>
      <c r="Q24" s="20">
        <f t="shared" si="1"/>
        <v>0</v>
      </c>
    </row>
    <row r="25" spans="1:17" ht="15.75" customHeight="1">
      <c r="A25" s="74"/>
      <c r="B25" s="7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3"/>
      <c r="O25" s="7" t="str">
        <f t="shared" si="3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3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3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3"/>
        <v/>
      </c>
      <c r="P29" s="17"/>
      <c r="Q29" s="20">
        <f t="shared" si="1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3"/>
        <v/>
      </c>
      <c r="P30" s="17"/>
      <c r="Q30" s="20">
        <f t="shared" si="1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17"/>
      <c r="Q31" s="20">
        <f t="shared" si="1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3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3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1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1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3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1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3"/>
        <v/>
      </c>
      <c r="P39" s="32"/>
      <c r="Q39" s="20">
        <f t="shared" si="1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3"/>
        <v/>
      </c>
      <c r="P40" s="32"/>
      <c r="Q40" s="20">
        <f t="shared" si="1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3"/>
        <v/>
      </c>
      <c r="P41" s="32"/>
      <c r="Q41" s="20">
        <f t="shared" si="1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3"/>
        <v/>
      </c>
      <c r="P42" s="32"/>
      <c r="Q42" s="20">
        <f t="shared" si="1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3"/>
        <v/>
      </c>
      <c r="P43" s="32"/>
      <c r="Q43" s="20">
        <f t="shared" si="1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3"/>
        <v/>
      </c>
      <c r="P44" s="32"/>
      <c r="Q44" s="20">
        <f t="shared" si="1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3"/>
        <v/>
      </c>
      <c r="P45" s="32"/>
      <c r="Q45" s="20">
        <f t="shared" si="1"/>
        <v>0</v>
      </c>
    </row>
  </sheetData>
  <mergeCells count="22">
    <mergeCell ref="S7:T7"/>
    <mergeCell ref="S8:T8"/>
    <mergeCell ref="S9:T9"/>
    <mergeCell ref="S11:T11"/>
    <mergeCell ref="S3:S4"/>
    <mergeCell ref="U3:U4"/>
    <mergeCell ref="W3:W4"/>
    <mergeCell ref="E4:F4"/>
    <mergeCell ref="K4:L4"/>
    <mergeCell ref="O4:P4"/>
    <mergeCell ref="Q3:Q4"/>
    <mergeCell ref="B3:D4"/>
    <mergeCell ref="G3:J4"/>
    <mergeCell ref="K3:L3"/>
    <mergeCell ref="M3:N4"/>
    <mergeCell ref="O3:P3"/>
    <mergeCell ref="B1:C1"/>
    <mergeCell ref="D1:K1"/>
    <mergeCell ref="B2:C2"/>
    <mergeCell ref="D2:F2"/>
    <mergeCell ref="G2:I2"/>
    <mergeCell ref="J2:K2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45"/>
  <sheetViews>
    <sheetView workbookViewId="0" topLeftCell="A1">
      <pane ySplit="5" topLeftCell="A24" activePane="bottomLeft" state="frozen"/>
      <selection pane="topLeft" activeCell="B148" sqref="B148:B152"/>
      <selection pane="bottomLeft" activeCell="A1" sqref="A1:X3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2812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106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107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SUM(O6:O13)</f>
        <v>959</v>
      </c>
      <c r="F4" s="367"/>
      <c r="G4" s="381"/>
      <c r="H4" s="382"/>
      <c r="I4" s="382"/>
      <c r="J4" s="382"/>
      <c r="K4" s="368">
        <v>263</v>
      </c>
      <c r="L4" s="369"/>
      <c r="M4" s="387"/>
      <c r="N4" s="388"/>
      <c r="O4" s="370">
        <f>MAX(C6:C39)</f>
        <v>22</v>
      </c>
      <c r="P4" s="371"/>
      <c r="Q4" s="373"/>
      <c r="R4" s="210">
        <v>162</v>
      </c>
      <c r="S4" s="365"/>
      <c r="T4" s="211">
        <v>924</v>
      </c>
      <c r="U4" s="365"/>
      <c r="V4" s="211">
        <v>471</v>
      </c>
      <c r="W4" s="365"/>
      <c r="X4" s="211">
        <v>450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21"/>
      <c r="T5" s="85"/>
      <c r="U5" s="42"/>
    </row>
    <row r="6" spans="1:17" ht="15.75" customHeight="1">
      <c r="A6" s="74">
        <v>1</v>
      </c>
      <c r="B6" s="251">
        <v>146</v>
      </c>
      <c r="C6" s="49">
        <v>21</v>
      </c>
      <c r="D6" s="49">
        <v>15</v>
      </c>
      <c r="E6" s="49">
        <v>9</v>
      </c>
      <c r="F6" s="49">
        <v>9</v>
      </c>
      <c r="G6" s="49">
        <v>12</v>
      </c>
      <c r="H6" s="49">
        <v>15</v>
      </c>
      <c r="I6" s="49">
        <v>9</v>
      </c>
      <c r="J6" s="49">
        <v>9</v>
      </c>
      <c r="K6" s="49">
        <v>12</v>
      </c>
      <c r="L6" s="49">
        <v>12</v>
      </c>
      <c r="M6" s="49">
        <v>3</v>
      </c>
      <c r="N6" s="50"/>
      <c r="O6" s="7">
        <f aca="true" t="shared" si="0" ref="O6:O33">IF(B6="","",SUM(C6:M6)-(N6))</f>
        <v>126</v>
      </c>
      <c r="P6" s="17" t="s">
        <v>76</v>
      </c>
      <c r="Q6" s="20">
        <f aca="true" t="shared" si="1" ref="Q6:Q25">SUM(C6:E6)</f>
        <v>45</v>
      </c>
    </row>
    <row r="7" spans="1:22" ht="15.75" customHeight="1">
      <c r="A7" s="74">
        <v>2</v>
      </c>
      <c r="B7" s="68">
        <v>14</v>
      </c>
      <c r="C7" s="8">
        <v>21</v>
      </c>
      <c r="D7" s="8">
        <v>15</v>
      </c>
      <c r="E7" s="8">
        <v>9</v>
      </c>
      <c r="F7" s="8">
        <v>9</v>
      </c>
      <c r="G7" s="8">
        <v>12</v>
      </c>
      <c r="H7" s="8">
        <v>15</v>
      </c>
      <c r="I7" s="8">
        <v>9</v>
      </c>
      <c r="J7" s="8">
        <v>9</v>
      </c>
      <c r="K7" s="8">
        <v>9</v>
      </c>
      <c r="L7" s="8">
        <v>12</v>
      </c>
      <c r="M7" s="8">
        <v>3</v>
      </c>
      <c r="N7" s="9"/>
      <c r="O7" s="7">
        <f t="shared" si="0"/>
        <v>123</v>
      </c>
      <c r="P7" s="17" t="s">
        <v>77</v>
      </c>
      <c r="Q7" s="20">
        <f t="shared" si="1"/>
        <v>45</v>
      </c>
      <c r="S7" s="362" t="s">
        <v>128</v>
      </c>
      <c r="T7" s="363"/>
      <c r="U7" s="229" t="s">
        <v>129</v>
      </c>
      <c r="V7" s="230">
        <v>465</v>
      </c>
    </row>
    <row r="8" spans="1:22" ht="15.75" customHeight="1">
      <c r="A8" s="74">
        <v>3</v>
      </c>
      <c r="B8" s="68">
        <v>44</v>
      </c>
      <c r="C8" s="8">
        <v>22</v>
      </c>
      <c r="D8" s="8">
        <v>13</v>
      </c>
      <c r="E8" s="8">
        <v>8</v>
      </c>
      <c r="F8" s="8">
        <v>9</v>
      </c>
      <c r="G8" s="8">
        <v>12</v>
      </c>
      <c r="H8" s="8">
        <v>15</v>
      </c>
      <c r="I8" s="8">
        <v>9</v>
      </c>
      <c r="J8" s="8">
        <v>10</v>
      </c>
      <c r="K8" s="8">
        <v>10</v>
      </c>
      <c r="L8" s="8">
        <v>10</v>
      </c>
      <c r="M8" s="8">
        <v>3</v>
      </c>
      <c r="N8" s="34"/>
      <c r="O8" s="7">
        <f t="shared" si="0"/>
        <v>121</v>
      </c>
      <c r="P8" s="32" t="s">
        <v>64</v>
      </c>
      <c r="Q8" s="20">
        <f t="shared" si="1"/>
        <v>43</v>
      </c>
      <c r="S8" s="362" t="s">
        <v>130</v>
      </c>
      <c r="T8" s="363"/>
      <c r="U8" s="229" t="s">
        <v>129</v>
      </c>
      <c r="V8" s="234">
        <v>471</v>
      </c>
    </row>
    <row r="9" spans="1:22" ht="15.75" customHeight="1">
      <c r="A9" s="74">
        <v>4</v>
      </c>
      <c r="B9" s="66" t="s">
        <v>69</v>
      </c>
      <c r="C9" s="8">
        <v>21</v>
      </c>
      <c r="D9" s="8">
        <v>12</v>
      </c>
      <c r="E9" s="8">
        <v>9</v>
      </c>
      <c r="F9" s="8">
        <v>9</v>
      </c>
      <c r="G9" s="8">
        <v>12</v>
      </c>
      <c r="H9" s="8">
        <v>15</v>
      </c>
      <c r="I9" s="8">
        <v>9</v>
      </c>
      <c r="J9" s="8">
        <v>9</v>
      </c>
      <c r="K9" s="8">
        <v>9</v>
      </c>
      <c r="L9" s="8">
        <v>12</v>
      </c>
      <c r="M9" s="8">
        <v>3</v>
      </c>
      <c r="N9" s="9"/>
      <c r="O9" s="7">
        <f t="shared" si="0"/>
        <v>120</v>
      </c>
      <c r="P9" s="17" t="s">
        <v>59</v>
      </c>
      <c r="Q9" s="20">
        <f t="shared" si="1"/>
        <v>42</v>
      </c>
      <c r="S9" s="362" t="s">
        <v>131</v>
      </c>
      <c r="T9" s="363"/>
      <c r="U9" s="229" t="s">
        <v>129</v>
      </c>
      <c r="V9" s="234">
        <v>450</v>
      </c>
    </row>
    <row r="10" spans="1:22" ht="15.75" customHeight="1">
      <c r="A10" s="74">
        <v>5</v>
      </c>
      <c r="B10" s="87">
        <v>20</v>
      </c>
      <c r="C10" s="49">
        <v>21</v>
      </c>
      <c r="D10" s="49">
        <v>14</v>
      </c>
      <c r="E10" s="49">
        <v>8</v>
      </c>
      <c r="F10" s="49">
        <v>9</v>
      </c>
      <c r="G10" s="49">
        <v>11</v>
      </c>
      <c r="H10" s="49">
        <v>15</v>
      </c>
      <c r="I10" s="49">
        <v>9</v>
      </c>
      <c r="J10" s="49">
        <v>11</v>
      </c>
      <c r="K10" s="49">
        <v>9</v>
      </c>
      <c r="L10" s="49">
        <v>10</v>
      </c>
      <c r="M10" s="49">
        <v>3</v>
      </c>
      <c r="N10" s="50"/>
      <c r="O10" s="7">
        <f t="shared" si="0"/>
        <v>120</v>
      </c>
      <c r="P10" s="32" t="s">
        <v>64</v>
      </c>
      <c r="Q10" s="20">
        <f t="shared" si="1"/>
        <v>43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24</v>
      </c>
      <c r="C11" s="8">
        <v>21</v>
      </c>
      <c r="D11" s="8">
        <v>12</v>
      </c>
      <c r="E11" s="8">
        <v>6</v>
      </c>
      <c r="F11" s="8">
        <v>9</v>
      </c>
      <c r="G11" s="8">
        <v>11</v>
      </c>
      <c r="H11" s="8">
        <v>15</v>
      </c>
      <c r="I11" s="8">
        <v>9</v>
      </c>
      <c r="J11" s="8">
        <v>11</v>
      </c>
      <c r="K11" s="8">
        <v>9</v>
      </c>
      <c r="L11" s="8">
        <v>12</v>
      </c>
      <c r="M11" s="8">
        <v>3</v>
      </c>
      <c r="N11" s="9"/>
      <c r="O11" s="7">
        <f t="shared" si="0"/>
        <v>118</v>
      </c>
      <c r="P11" s="17" t="s">
        <v>62</v>
      </c>
      <c r="Q11" s="20">
        <f t="shared" si="1"/>
        <v>39</v>
      </c>
      <c r="S11" s="362" t="s">
        <v>132</v>
      </c>
      <c r="T11" s="363"/>
      <c r="U11" s="229" t="s">
        <v>129</v>
      </c>
      <c r="V11" s="230">
        <v>959</v>
      </c>
    </row>
    <row r="12" spans="1:17" ht="15.75" customHeight="1">
      <c r="A12" s="74">
        <v>7</v>
      </c>
      <c r="B12" s="66" t="s">
        <v>157</v>
      </c>
      <c r="C12" s="8">
        <v>18</v>
      </c>
      <c r="D12" s="8">
        <v>12</v>
      </c>
      <c r="E12" s="8">
        <v>9</v>
      </c>
      <c r="F12" s="8">
        <v>9</v>
      </c>
      <c r="G12" s="8">
        <v>12</v>
      </c>
      <c r="H12" s="8">
        <v>15</v>
      </c>
      <c r="I12" s="8">
        <v>9</v>
      </c>
      <c r="J12" s="8">
        <v>9</v>
      </c>
      <c r="K12" s="8">
        <v>9</v>
      </c>
      <c r="L12" s="8">
        <v>12</v>
      </c>
      <c r="M12" s="8">
        <v>3</v>
      </c>
      <c r="N12" s="9"/>
      <c r="O12" s="7">
        <f t="shared" si="0"/>
        <v>117</v>
      </c>
      <c r="P12" s="17" t="s">
        <v>59</v>
      </c>
      <c r="Q12" s="20">
        <f t="shared" si="1"/>
        <v>39</v>
      </c>
    </row>
    <row r="13" spans="1:17" ht="15.75" customHeight="1">
      <c r="A13" s="74">
        <v>8</v>
      </c>
      <c r="B13" s="87">
        <v>91</v>
      </c>
      <c r="C13" s="49">
        <v>22</v>
      </c>
      <c r="D13" s="49">
        <v>12</v>
      </c>
      <c r="E13" s="49">
        <v>6</v>
      </c>
      <c r="F13" s="49">
        <v>9</v>
      </c>
      <c r="G13" s="49">
        <v>9</v>
      </c>
      <c r="H13" s="49">
        <v>15</v>
      </c>
      <c r="I13" s="49">
        <v>9</v>
      </c>
      <c r="J13" s="49">
        <v>9</v>
      </c>
      <c r="K13" s="49">
        <v>10</v>
      </c>
      <c r="L13" s="49">
        <v>10</v>
      </c>
      <c r="M13" s="49">
        <v>3</v>
      </c>
      <c r="N13" s="50"/>
      <c r="O13" s="7">
        <f t="shared" si="0"/>
        <v>114</v>
      </c>
      <c r="P13" s="17" t="s">
        <v>62</v>
      </c>
      <c r="Q13" s="20">
        <f t="shared" si="1"/>
        <v>40</v>
      </c>
    </row>
    <row r="14" spans="1:17" ht="15.75" customHeight="1">
      <c r="A14" s="74">
        <v>9</v>
      </c>
      <c r="B14" s="67">
        <v>116</v>
      </c>
      <c r="C14" s="8">
        <v>21</v>
      </c>
      <c r="D14" s="8">
        <v>13</v>
      </c>
      <c r="E14" s="8">
        <v>6</v>
      </c>
      <c r="F14" s="8">
        <v>9</v>
      </c>
      <c r="G14" s="8">
        <v>9</v>
      </c>
      <c r="H14" s="8">
        <v>15</v>
      </c>
      <c r="I14" s="8">
        <v>9</v>
      </c>
      <c r="J14" s="8">
        <v>10</v>
      </c>
      <c r="K14" s="8">
        <v>10</v>
      </c>
      <c r="L14" s="8">
        <v>9</v>
      </c>
      <c r="M14" s="8">
        <v>3</v>
      </c>
      <c r="N14" s="9"/>
      <c r="O14" s="7">
        <f t="shared" si="0"/>
        <v>114</v>
      </c>
      <c r="P14" s="17" t="s">
        <v>62</v>
      </c>
      <c r="Q14" s="20">
        <f t="shared" si="1"/>
        <v>40</v>
      </c>
    </row>
    <row r="15" spans="1:17" ht="15.75" customHeight="1">
      <c r="A15" s="74">
        <v>10</v>
      </c>
      <c r="B15" s="68">
        <v>11</v>
      </c>
      <c r="C15" s="12">
        <v>18</v>
      </c>
      <c r="D15" s="12">
        <v>12</v>
      </c>
      <c r="E15" s="12">
        <v>9</v>
      </c>
      <c r="F15" s="12">
        <v>9</v>
      </c>
      <c r="G15" s="12">
        <v>12</v>
      </c>
      <c r="H15" s="12">
        <v>15</v>
      </c>
      <c r="I15" s="12">
        <v>9</v>
      </c>
      <c r="J15" s="12">
        <v>9</v>
      </c>
      <c r="K15" s="12">
        <v>9</v>
      </c>
      <c r="L15" s="12">
        <v>9</v>
      </c>
      <c r="M15" s="12">
        <v>3</v>
      </c>
      <c r="N15" s="12"/>
      <c r="O15" s="7">
        <f t="shared" si="0"/>
        <v>114</v>
      </c>
      <c r="P15" s="17" t="s">
        <v>75</v>
      </c>
      <c r="Q15" s="20">
        <f t="shared" si="1"/>
        <v>39</v>
      </c>
    </row>
    <row r="16" spans="1:17" ht="15.75" customHeight="1">
      <c r="A16" s="74">
        <v>11</v>
      </c>
      <c r="B16" s="68" t="s">
        <v>70</v>
      </c>
      <c r="C16" s="12">
        <v>18</v>
      </c>
      <c r="D16" s="12">
        <v>9</v>
      </c>
      <c r="E16" s="12">
        <v>9</v>
      </c>
      <c r="F16" s="12">
        <v>9</v>
      </c>
      <c r="G16" s="12">
        <v>12</v>
      </c>
      <c r="H16" s="12">
        <v>15</v>
      </c>
      <c r="I16" s="12">
        <v>9</v>
      </c>
      <c r="J16" s="12">
        <v>9</v>
      </c>
      <c r="K16" s="12">
        <v>9</v>
      </c>
      <c r="L16" s="12">
        <v>12</v>
      </c>
      <c r="M16" s="12">
        <v>3</v>
      </c>
      <c r="N16" s="12"/>
      <c r="O16" s="7">
        <f t="shared" si="0"/>
        <v>114</v>
      </c>
      <c r="P16" s="17" t="s">
        <v>59</v>
      </c>
      <c r="Q16" s="20">
        <f t="shared" si="1"/>
        <v>36</v>
      </c>
    </row>
    <row r="17" spans="1:17" ht="15.75" customHeight="1">
      <c r="A17" s="74">
        <v>12</v>
      </c>
      <c r="B17" s="68">
        <v>78</v>
      </c>
      <c r="C17" s="8">
        <v>18</v>
      </c>
      <c r="D17" s="8">
        <v>13</v>
      </c>
      <c r="E17" s="8">
        <v>7</v>
      </c>
      <c r="F17" s="8">
        <v>9</v>
      </c>
      <c r="G17" s="8">
        <v>11</v>
      </c>
      <c r="H17" s="8">
        <v>15</v>
      </c>
      <c r="I17" s="8">
        <v>9</v>
      </c>
      <c r="J17" s="8">
        <v>9</v>
      </c>
      <c r="K17" s="8">
        <v>10</v>
      </c>
      <c r="L17" s="8">
        <v>10</v>
      </c>
      <c r="M17" s="8">
        <v>3</v>
      </c>
      <c r="N17" s="9"/>
      <c r="O17" s="7">
        <f t="shared" si="0"/>
        <v>114</v>
      </c>
      <c r="P17" s="32" t="s">
        <v>64</v>
      </c>
      <c r="Q17" s="20">
        <f t="shared" si="1"/>
        <v>38</v>
      </c>
    </row>
    <row r="18" spans="1:17" ht="15.75" customHeight="1">
      <c r="A18" s="74">
        <v>13</v>
      </c>
      <c r="B18" s="68">
        <v>16</v>
      </c>
      <c r="C18" s="8">
        <v>21</v>
      </c>
      <c r="D18" s="8">
        <v>12</v>
      </c>
      <c r="E18" s="8">
        <v>6</v>
      </c>
      <c r="F18" s="8">
        <v>9</v>
      </c>
      <c r="G18" s="8">
        <v>9</v>
      </c>
      <c r="H18" s="8">
        <v>15</v>
      </c>
      <c r="I18" s="8">
        <v>9</v>
      </c>
      <c r="J18" s="8">
        <v>10</v>
      </c>
      <c r="K18" s="8">
        <v>9</v>
      </c>
      <c r="L18" s="8">
        <v>9</v>
      </c>
      <c r="M18" s="8">
        <v>3</v>
      </c>
      <c r="N18" s="34"/>
      <c r="O18" s="7">
        <f t="shared" si="0"/>
        <v>112</v>
      </c>
      <c r="P18" s="17" t="s">
        <v>62</v>
      </c>
      <c r="Q18" s="20">
        <f t="shared" si="1"/>
        <v>39</v>
      </c>
    </row>
    <row r="19" spans="1:17" ht="15.75" customHeight="1">
      <c r="A19" s="74">
        <v>14</v>
      </c>
      <c r="B19" s="66">
        <v>47</v>
      </c>
      <c r="C19" s="8">
        <v>21</v>
      </c>
      <c r="D19" s="8">
        <v>12</v>
      </c>
      <c r="E19" s="8">
        <v>9</v>
      </c>
      <c r="F19" s="8">
        <v>9</v>
      </c>
      <c r="G19" s="8"/>
      <c r="H19" s="8">
        <v>15</v>
      </c>
      <c r="I19" s="8">
        <v>9</v>
      </c>
      <c r="J19" s="8">
        <v>12</v>
      </c>
      <c r="K19" s="8">
        <v>9</v>
      </c>
      <c r="L19" s="8">
        <v>12</v>
      </c>
      <c r="M19" s="8">
        <v>3</v>
      </c>
      <c r="N19" s="9"/>
      <c r="O19" s="7">
        <f t="shared" si="0"/>
        <v>111</v>
      </c>
      <c r="P19" s="17" t="s">
        <v>76</v>
      </c>
      <c r="Q19" s="20">
        <f t="shared" si="1"/>
        <v>42</v>
      </c>
    </row>
    <row r="20" spans="1:17" ht="15.75" customHeight="1">
      <c r="A20" s="74">
        <v>15</v>
      </c>
      <c r="B20" s="68">
        <v>164</v>
      </c>
      <c r="C20" s="8">
        <v>21</v>
      </c>
      <c r="D20" s="8">
        <v>15</v>
      </c>
      <c r="E20" s="8">
        <v>9</v>
      </c>
      <c r="F20" s="8">
        <v>9</v>
      </c>
      <c r="G20" s="8"/>
      <c r="H20" s="8">
        <v>15</v>
      </c>
      <c r="I20" s="8">
        <v>9</v>
      </c>
      <c r="J20" s="8">
        <v>9</v>
      </c>
      <c r="K20" s="8">
        <v>9</v>
      </c>
      <c r="L20" s="8">
        <v>12</v>
      </c>
      <c r="M20" s="8">
        <v>3</v>
      </c>
      <c r="N20" s="9"/>
      <c r="O20" s="7">
        <f t="shared" si="0"/>
        <v>111</v>
      </c>
      <c r="P20" s="17" t="s">
        <v>77</v>
      </c>
      <c r="Q20" s="20">
        <f t="shared" si="1"/>
        <v>45</v>
      </c>
    </row>
    <row r="21" spans="1:17" ht="15.75" customHeight="1">
      <c r="A21" s="74">
        <v>16</v>
      </c>
      <c r="B21" s="68">
        <v>112</v>
      </c>
      <c r="C21" s="12">
        <v>19</v>
      </c>
      <c r="D21" s="12">
        <v>13</v>
      </c>
      <c r="E21" s="12">
        <v>6</v>
      </c>
      <c r="F21" s="12">
        <v>9</v>
      </c>
      <c r="G21" s="12">
        <v>10</v>
      </c>
      <c r="H21" s="12">
        <v>14</v>
      </c>
      <c r="I21" s="12">
        <v>9</v>
      </c>
      <c r="J21" s="12">
        <v>9</v>
      </c>
      <c r="K21" s="12">
        <v>9</v>
      </c>
      <c r="L21" s="12">
        <v>10</v>
      </c>
      <c r="M21" s="12">
        <v>3</v>
      </c>
      <c r="N21" s="33"/>
      <c r="O21" s="7">
        <f t="shared" si="0"/>
        <v>111</v>
      </c>
      <c r="P21" s="17" t="s">
        <v>61</v>
      </c>
      <c r="Q21" s="20">
        <f t="shared" si="1"/>
        <v>38</v>
      </c>
    </row>
    <row r="22" spans="1:17" ht="15.75" customHeight="1">
      <c r="A22" s="74">
        <v>17</v>
      </c>
      <c r="B22" s="68" t="s">
        <v>160</v>
      </c>
      <c r="C22" s="12">
        <v>18</v>
      </c>
      <c r="D22" s="12">
        <v>12</v>
      </c>
      <c r="E22" s="12">
        <v>9</v>
      </c>
      <c r="F22" s="12">
        <v>9</v>
      </c>
      <c r="G22" s="12">
        <v>9</v>
      </c>
      <c r="H22" s="12">
        <v>15</v>
      </c>
      <c r="I22" s="12">
        <v>9</v>
      </c>
      <c r="J22" s="12">
        <v>9</v>
      </c>
      <c r="K22" s="12">
        <v>9</v>
      </c>
      <c r="L22" s="12">
        <v>9</v>
      </c>
      <c r="M22" s="12">
        <v>3</v>
      </c>
      <c r="N22" s="12"/>
      <c r="O22" s="7">
        <f t="shared" si="0"/>
        <v>111</v>
      </c>
      <c r="P22" s="17" t="s">
        <v>59</v>
      </c>
      <c r="Q22" s="20">
        <f t="shared" si="1"/>
        <v>39</v>
      </c>
    </row>
    <row r="23" spans="1:17" ht="15.75" customHeight="1">
      <c r="A23" s="74">
        <v>18</v>
      </c>
      <c r="B23" s="67">
        <v>87</v>
      </c>
      <c r="C23" s="8">
        <v>17</v>
      </c>
      <c r="D23" s="8">
        <v>12</v>
      </c>
      <c r="E23" s="8">
        <v>7</v>
      </c>
      <c r="F23" s="8">
        <v>9</v>
      </c>
      <c r="G23" s="8">
        <v>10</v>
      </c>
      <c r="H23" s="8">
        <v>15</v>
      </c>
      <c r="I23" s="8">
        <v>9</v>
      </c>
      <c r="J23" s="8">
        <v>9</v>
      </c>
      <c r="K23" s="8">
        <v>9</v>
      </c>
      <c r="L23" s="8">
        <v>10</v>
      </c>
      <c r="M23" s="8">
        <v>3</v>
      </c>
      <c r="N23" s="9"/>
      <c r="O23" s="7">
        <f t="shared" si="0"/>
        <v>110</v>
      </c>
      <c r="P23" s="32" t="s">
        <v>64</v>
      </c>
      <c r="Q23" s="20">
        <f t="shared" si="1"/>
        <v>36</v>
      </c>
    </row>
    <row r="24" spans="1:17" ht="15.75" customHeight="1">
      <c r="A24" s="74">
        <v>19</v>
      </c>
      <c r="B24" s="66" t="s">
        <v>156</v>
      </c>
      <c r="C24" s="8">
        <v>18</v>
      </c>
      <c r="D24" s="8">
        <v>12</v>
      </c>
      <c r="E24" s="8">
        <v>9</v>
      </c>
      <c r="F24" s="8">
        <v>9</v>
      </c>
      <c r="G24" s="8"/>
      <c r="H24" s="8">
        <v>15</v>
      </c>
      <c r="I24" s="8">
        <v>12</v>
      </c>
      <c r="J24" s="8">
        <v>9</v>
      </c>
      <c r="K24" s="8">
        <v>9</v>
      </c>
      <c r="L24" s="8">
        <v>12</v>
      </c>
      <c r="M24" s="8">
        <v>3</v>
      </c>
      <c r="N24" s="9"/>
      <c r="O24" s="7">
        <f t="shared" si="0"/>
        <v>108</v>
      </c>
      <c r="P24" s="17" t="s">
        <v>59</v>
      </c>
      <c r="Q24" s="20">
        <f t="shared" si="1"/>
        <v>39</v>
      </c>
    </row>
    <row r="25" spans="1:17" ht="15.75" customHeight="1">
      <c r="A25" s="74">
        <v>20</v>
      </c>
      <c r="B25" s="67">
        <v>4</v>
      </c>
      <c r="C25" s="8">
        <v>21</v>
      </c>
      <c r="D25" s="8">
        <v>12</v>
      </c>
      <c r="E25" s="8">
        <v>9</v>
      </c>
      <c r="F25" s="8">
        <v>9</v>
      </c>
      <c r="G25" s="8"/>
      <c r="H25" s="8">
        <v>15</v>
      </c>
      <c r="I25" s="8">
        <v>9</v>
      </c>
      <c r="J25" s="8">
        <v>9</v>
      </c>
      <c r="K25" s="8">
        <v>9</v>
      </c>
      <c r="L25" s="8">
        <v>9</v>
      </c>
      <c r="M25" s="8">
        <v>3</v>
      </c>
      <c r="N25" s="9"/>
      <c r="O25" s="7">
        <f t="shared" si="0"/>
        <v>105</v>
      </c>
      <c r="P25" s="17" t="s">
        <v>74</v>
      </c>
      <c r="Q25" s="20">
        <f t="shared" si="1"/>
        <v>42</v>
      </c>
    </row>
    <row r="26" spans="1:17" ht="15.75" customHeight="1">
      <c r="A26" s="74">
        <v>21</v>
      </c>
      <c r="B26" s="68">
        <v>170</v>
      </c>
      <c r="C26" s="8">
        <v>18</v>
      </c>
      <c r="D26" s="8">
        <v>12</v>
      </c>
      <c r="E26" s="8">
        <v>9</v>
      </c>
      <c r="F26" s="8">
        <v>9</v>
      </c>
      <c r="G26" s="8"/>
      <c r="H26" s="8">
        <v>15</v>
      </c>
      <c r="I26" s="8">
        <v>9</v>
      </c>
      <c r="J26" s="8">
        <v>9</v>
      </c>
      <c r="K26" s="8">
        <v>9</v>
      </c>
      <c r="L26" s="8">
        <v>9</v>
      </c>
      <c r="M26" s="8">
        <v>3</v>
      </c>
      <c r="N26" s="9"/>
      <c r="O26" s="7">
        <f t="shared" si="0"/>
        <v>102</v>
      </c>
      <c r="P26" s="17" t="s">
        <v>74</v>
      </c>
      <c r="Q26" s="20">
        <f aca="true" t="shared" si="2" ref="Q26:Q45">SUM(C26:E26)</f>
        <v>39</v>
      </c>
    </row>
    <row r="27" spans="1:17" ht="15.75" customHeight="1">
      <c r="A27" s="74">
        <v>22</v>
      </c>
      <c r="B27" s="68" t="s">
        <v>192</v>
      </c>
      <c r="C27" s="8">
        <v>18</v>
      </c>
      <c r="D27" s="8">
        <v>12</v>
      </c>
      <c r="E27" s="8">
        <v>9</v>
      </c>
      <c r="F27" s="8">
        <v>9</v>
      </c>
      <c r="G27" s="8"/>
      <c r="H27" s="8">
        <v>12</v>
      </c>
      <c r="I27" s="8">
        <v>9</v>
      </c>
      <c r="J27" s="8">
        <v>9</v>
      </c>
      <c r="K27" s="8">
        <v>9</v>
      </c>
      <c r="L27" s="8">
        <v>12</v>
      </c>
      <c r="M27" s="8">
        <v>3</v>
      </c>
      <c r="N27" s="9"/>
      <c r="O27" s="7">
        <f t="shared" si="0"/>
        <v>102</v>
      </c>
      <c r="P27" s="17" t="s">
        <v>59</v>
      </c>
      <c r="Q27" s="20">
        <f t="shared" si="2"/>
        <v>39</v>
      </c>
    </row>
    <row r="28" spans="1:17" ht="15.75" customHeight="1">
      <c r="A28" s="74">
        <v>23</v>
      </c>
      <c r="B28" s="87">
        <v>18</v>
      </c>
      <c r="C28" s="49">
        <v>15</v>
      </c>
      <c r="D28" s="49">
        <v>9</v>
      </c>
      <c r="E28" s="49">
        <v>6</v>
      </c>
      <c r="F28" s="49">
        <v>9</v>
      </c>
      <c r="G28" s="49">
        <v>9</v>
      </c>
      <c r="H28" s="49">
        <v>15</v>
      </c>
      <c r="I28" s="49">
        <v>9</v>
      </c>
      <c r="J28" s="49">
        <v>9</v>
      </c>
      <c r="K28" s="49">
        <v>9</v>
      </c>
      <c r="L28" s="49">
        <v>9</v>
      </c>
      <c r="M28" s="49">
        <v>3</v>
      </c>
      <c r="N28" s="50"/>
      <c r="O28" s="7">
        <f t="shared" si="0"/>
        <v>102</v>
      </c>
      <c r="P28" s="17" t="s">
        <v>75</v>
      </c>
      <c r="Q28" s="20">
        <f t="shared" si="2"/>
        <v>30</v>
      </c>
    </row>
    <row r="29" spans="1:17" ht="15.75" customHeight="1">
      <c r="A29" s="74">
        <v>24</v>
      </c>
      <c r="B29" s="68" t="s">
        <v>208</v>
      </c>
      <c r="C29" s="8">
        <v>15</v>
      </c>
      <c r="D29" s="8">
        <v>12</v>
      </c>
      <c r="E29" s="8"/>
      <c r="F29" s="8">
        <v>9</v>
      </c>
      <c r="G29" s="8">
        <v>9</v>
      </c>
      <c r="H29" s="8">
        <v>15</v>
      </c>
      <c r="I29" s="8">
        <v>9</v>
      </c>
      <c r="J29" s="8">
        <v>9</v>
      </c>
      <c r="K29" s="8">
        <v>9</v>
      </c>
      <c r="L29" s="8">
        <v>9</v>
      </c>
      <c r="M29" s="8"/>
      <c r="N29" s="9"/>
      <c r="O29" s="7">
        <f t="shared" si="0"/>
        <v>96</v>
      </c>
      <c r="P29" s="17" t="s">
        <v>59</v>
      </c>
      <c r="Q29" s="20">
        <f t="shared" si="2"/>
        <v>27</v>
      </c>
    </row>
    <row r="30" spans="1:17" ht="15.75" customHeight="1">
      <c r="A30" s="74">
        <v>25</v>
      </c>
      <c r="B30" s="66">
        <v>148</v>
      </c>
      <c r="C30" s="8">
        <v>15</v>
      </c>
      <c r="D30" s="8">
        <v>10</v>
      </c>
      <c r="E30" s="8"/>
      <c r="F30" s="8">
        <v>9</v>
      </c>
      <c r="G30" s="8">
        <v>11</v>
      </c>
      <c r="H30" s="8">
        <v>14</v>
      </c>
      <c r="I30" s="8">
        <v>8</v>
      </c>
      <c r="J30" s="8">
        <v>8</v>
      </c>
      <c r="K30" s="8">
        <v>9</v>
      </c>
      <c r="L30" s="8">
        <v>9</v>
      </c>
      <c r="M30" s="8"/>
      <c r="N30" s="9"/>
      <c r="O30" s="7">
        <f t="shared" si="0"/>
        <v>93</v>
      </c>
      <c r="P30" s="17" t="s">
        <v>61</v>
      </c>
      <c r="Q30" s="20">
        <f t="shared" si="2"/>
        <v>25</v>
      </c>
    </row>
    <row r="31" spans="1:17" ht="15.75" customHeight="1">
      <c r="A31" s="74">
        <v>26</v>
      </c>
      <c r="B31" s="68" t="s">
        <v>167</v>
      </c>
      <c r="C31" s="8"/>
      <c r="D31" s="8">
        <v>12</v>
      </c>
      <c r="E31" s="8">
        <v>9</v>
      </c>
      <c r="F31" s="8">
        <v>9</v>
      </c>
      <c r="G31" s="8"/>
      <c r="H31" s="8">
        <v>12</v>
      </c>
      <c r="I31" s="8">
        <v>9</v>
      </c>
      <c r="J31" s="8">
        <v>9</v>
      </c>
      <c r="K31" s="8">
        <v>9</v>
      </c>
      <c r="L31" s="8">
        <v>12</v>
      </c>
      <c r="M31" s="8"/>
      <c r="N31" s="9"/>
      <c r="O31" s="7">
        <f t="shared" si="0"/>
        <v>81</v>
      </c>
      <c r="P31" s="17" t="s">
        <v>59</v>
      </c>
      <c r="Q31" s="20">
        <f t="shared" si="2"/>
        <v>21</v>
      </c>
    </row>
    <row r="32" spans="1:17" ht="15.75" customHeight="1">
      <c r="A32" s="74">
        <v>27</v>
      </c>
      <c r="B32" s="68">
        <v>131</v>
      </c>
      <c r="C32" s="12"/>
      <c r="D32" s="12">
        <v>11</v>
      </c>
      <c r="E32" s="12"/>
      <c r="F32" s="12">
        <v>8</v>
      </c>
      <c r="G32" s="12">
        <v>10</v>
      </c>
      <c r="H32" s="12">
        <v>14</v>
      </c>
      <c r="I32" s="12">
        <v>9</v>
      </c>
      <c r="J32" s="12">
        <v>8</v>
      </c>
      <c r="K32" s="12">
        <v>8</v>
      </c>
      <c r="L32" s="12">
        <v>9</v>
      </c>
      <c r="M32" s="12"/>
      <c r="N32" s="33"/>
      <c r="O32" s="7">
        <f t="shared" si="0"/>
        <v>77</v>
      </c>
      <c r="P32" s="17" t="s">
        <v>61</v>
      </c>
      <c r="Q32" s="20">
        <f t="shared" si="2"/>
        <v>11</v>
      </c>
    </row>
    <row r="33" spans="1:17" ht="15.75" customHeight="1">
      <c r="A33" s="74">
        <v>28</v>
      </c>
      <c r="B33" s="68">
        <v>89</v>
      </c>
      <c r="C33" s="12"/>
      <c r="D33" s="12">
        <v>10</v>
      </c>
      <c r="E33" s="12"/>
      <c r="F33" s="12">
        <v>7</v>
      </c>
      <c r="G33" s="12">
        <v>10</v>
      </c>
      <c r="H33" s="12">
        <v>14</v>
      </c>
      <c r="I33" s="12">
        <v>8</v>
      </c>
      <c r="J33" s="12">
        <v>9</v>
      </c>
      <c r="K33" s="12">
        <v>7</v>
      </c>
      <c r="L33" s="12">
        <v>8</v>
      </c>
      <c r="M33" s="12"/>
      <c r="N33" s="12"/>
      <c r="O33" s="7">
        <f t="shared" si="0"/>
        <v>73</v>
      </c>
      <c r="P33" s="17" t="s">
        <v>61</v>
      </c>
      <c r="Q33" s="20">
        <f t="shared" si="2"/>
        <v>10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aca="true" t="shared" si="3" ref="O34:O45">IF(B34="","",SUM(C34:M34)-(N34))</f>
        <v/>
      </c>
      <c r="P34" s="32"/>
      <c r="Q34" s="20">
        <f t="shared" si="2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2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2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3"/>
        <v/>
      </c>
      <c r="P37" s="32"/>
      <c r="Q37" s="20">
        <f t="shared" si="2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2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3"/>
        <v/>
      </c>
      <c r="P39" s="32"/>
      <c r="Q39" s="20">
        <f t="shared" si="2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3"/>
        <v/>
      </c>
      <c r="P40" s="32"/>
      <c r="Q40" s="20">
        <f t="shared" si="2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3"/>
        <v/>
      </c>
      <c r="P41" s="32"/>
      <c r="Q41" s="20">
        <f t="shared" si="2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3"/>
        <v/>
      </c>
      <c r="P42" s="32"/>
      <c r="Q42" s="20">
        <f t="shared" si="2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3"/>
        <v/>
      </c>
      <c r="P43" s="32"/>
      <c r="Q43" s="20">
        <f t="shared" si="2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3"/>
        <v/>
      </c>
      <c r="P44" s="32"/>
      <c r="Q44" s="20">
        <f t="shared" si="2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3"/>
        <v/>
      </c>
      <c r="P45" s="32"/>
      <c r="Q45" s="20">
        <f t="shared" si="2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45"/>
  <sheetViews>
    <sheetView workbookViewId="0" topLeftCell="A1">
      <pane ySplit="5" topLeftCell="A19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108</v>
      </c>
      <c r="E1" s="393"/>
      <c r="F1" s="393"/>
      <c r="G1" s="393"/>
      <c r="H1" s="393"/>
      <c r="I1" s="394"/>
      <c r="J1" s="394"/>
      <c r="K1" s="395"/>
      <c r="R1" s="80"/>
      <c r="S1" s="81"/>
      <c r="T1" s="75"/>
      <c r="U1" s="10"/>
      <c r="V1" s="82"/>
      <c r="W1" s="84"/>
      <c r="X1" s="10"/>
      <c r="Y1" s="10"/>
      <c r="Z1" s="18"/>
    </row>
    <row r="2" spans="2:26" ht="15.75" customHeight="1">
      <c r="B2" s="396"/>
      <c r="C2" s="397"/>
      <c r="D2" s="393" t="s">
        <v>109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82"/>
      <c r="S2" s="83"/>
      <c r="T2" s="79"/>
      <c r="U2" s="59"/>
      <c r="V2" s="82"/>
      <c r="W2" s="84"/>
      <c r="X2" s="10"/>
      <c r="Y2" s="10"/>
      <c r="Z2" s="18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699</v>
      </c>
      <c r="F4" s="367"/>
      <c r="G4" s="381"/>
      <c r="H4" s="382"/>
      <c r="I4" s="382"/>
      <c r="J4" s="382"/>
      <c r="K4" s="368">
        <v>175</v>
      </c>
      <c r="L4" s="369"/>
      <c r="M4" s="387"/>
      <c r="N4" s="388"/>
      <c r="O4" s="370">
        <f>MAX(C6:C39)</f>
        <v>15</v>
      </c>
      <c r="P4" s="371"/>
      <c r="Q4" s="373"/>
      <c r="R4" s="210">
        <v>115</v>
      </c>
      <c r="S4" s="365"/>
      <c r="T4" s="211">
        <v>592</v>
      </c>
      <c r="U4" s="365"/>
      <c r="V4" s="211">
        <v>348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68">
        <v>51</v>
      </c>
      <c r="C6" s="12">
        <v>12</v>
      </c>
      <c r="D6" s="12">
        <v>9</v>
      </c>
      <c r="E6" s="12">
        <v>7</v>
      </c>
      <c r="F6" s="12">
        <v>9</v>
      </c>
      <c r="G6" s="12">
        <v>9</v>
      </c>
      <c r="H6" s="12">
        <v>12</v>
      </c>
      <c r="I6" s="12">
        <v>9</v>
      </c>
      <c r="J6" s="12">
        <v>9</v>
      </c>
      <c r="K6" s="12">
        <v>10</v>
      </c>
      <c r="L6" s="12">
        <v>12</v>
      </c>
      <c r="M6" s="8">
        <v>3</v>
      </c>
      <c r="N6" s="9"/>
      <c r="O6" s="7">
        <f aca="true" t="shared" si="0" ref="O6:O21">IF(B6="","",SUM(C6:M6)-(N6))</f>
        <v>101</v>
      </c>
      <c r="P6" s="17" t="s">
        <v>61</v>
      </c>
      <c r="Q6" s="20">
        <f aca="true" t="shared" si="1" ref="Q6:Q13">SUM(C6:E6)</f>
        <v>28</v>
      </c>
    </row>
    <row r="7" spans="1:22" ht="15.75" customHeight="1">
      <c r="A7" s="74">
        <v>2</v>
      </c>
      <c r="B7" s="76">
        <v>122</v>
      </c>
      <c r="C7" s="12">
        <v>15</v>
      </c>
      <c r="D7" s="12">
        <v>9</v>
      </c>
      <c r="E7" s="12">
        <v>9</v>
      </c>
      <c r="F7" s="12">
        <v>9</v>
      </c>
      <c r="G7" s="12"/>
      <c r="H7" s="12">
        <v>12</v>
      </c>
      <c r="I7" s="12">
        <v>9</v>
      </c>
      <c r="J7" s="12">
        <v>9</v>
      </c>
      <c r="K7" s="12">
        <v>9</v>
      </c>
      <c r="L7" s="12">
        <v>9</v>
      </c>
      <c r="M7" s="12"/>
      <c r="N7" s="12"/>
      <c r="O7" s="7">
        <f t="shared" si="0"/>
        <v>90</v>
      </c>
      <c r="P7" s="17" t="s">
        <v>76</v>
      </c>
      <c r="Q7" s="20">
        <f t="shared" si="1"/>
        <v>33</v>
      </c>
      <c r="S7" s="362" t="s">
        <v>128</v>
      </c>
      <c r="T7" s="363"/>
      <c r="U7" s="229" t="s">
        <v>129</v>
      </c>
      <c r="V7" s="230">
        <v>323</v>
      </c>
    </row>
    <row r="8" spans="1:22" ht="15.75" customHeight="1">
      <c r="A8" s="74">
        <v>3</v>
      </c>
      <c r="B8" s="71">
        <v>111</v>
      </c>
      <c r="C8" s="8">
        <v>15</v>
      </c>
      <c r="D8" s="8">
        <v>12</v>
      </c>
      <c r="E8" s="8">
        <v>6</v>
      </c>
      <c r="F8" s="8">
        <v>6</v>
      </c>
      <c r="G8" s="8"/>
      <c r="H8" s="8">
        <v>12</v>
      </c>
      <c r="I8" s="8">
        <v>9</v>
      </c>
      <c r="J8" s="8">
        <v>9</v>
      </c>
      <c r="K8" s="8">
        <v>12</v>
      </c>
      <c r="L8" s="8">
        <v>9</v>
      </c>
      <c r="M8" s="8"/>
      <c r="N8" s="9"/>
      <c r="O8" s="7">
        <f t="shared" si="0"/>
        <v>90</v>
      </c>
      <c r="P8" s="17" t="s">
        <v>76</v>
      </c>
      <c r="Q8" s="20">
        <f t="shared" si="1"/>
        <v>33</v>
      </c>
      <c r="S8" s="362" t="s">
        <v>130</v>
      </c>
      <c r="T8" s="363"/>
      <c r="U8" s="229" t="s">
        <v>129</v>
      </c>
      <c r="V8" s="234">
        <v>348</v>
      </c>
    </row>
    <row r="9" spans="1:22" ht="15.75" customHeight="1">
      <c r="A9" s="74">
        <v>4</v>
      </c>
      <c r="B9" s="76">
        <v>127</v>
      </c>
      <c r="C9" s="12"/>
      <c r="D9" s="12">
        <v>12</v>
      </c>
      <c r="E9" s="12">
        <v>6</v>
      </c>
      <c r="F9" s="12">
        <v>9</v>
      </c>
      <c r="G9" s="12">
        <v>9</v>
      </c>
      <c r="H9" s="12">
        <v>12</v>
      </c>
      <c r="I9" s="12">
        <v>9</v>
      </c>
      <c r="J9" s="12">
        <v>9</v>
      </c>
      <c r="K9" s="12">
        <v>9</v>
      </c>
      <c r="L9" s="12">
        <v>9</v>
      </c>
      <c r="M9" s="8"/>
      <c r="N9" s="9"/>
      <c r="O9" s="7">
        <f t="shared" si="0"/>
        <v>84</v>
      </c>
      <c r="P9" s="17" t="s">
        <v>74</v>
      </c>
      <c r="Q9" s="20">
        <f t="shared" si="1"/>
        <v>18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76">
        <v>7</v>
      </c>
      <c r="C10" s="12">
        <v>12</v>
      </c>
      <c r="D10" s="12">
        <v>9</v>
      </c>
      <c r="E10" s="12">
        <v>6</v>
      </c>
      <c r="F10" s="12">
        <v>9</v>
      </c>
      <c r="G10" s="12"/>
      <c r="H10" s="12">
        <v>12</v>
      </c>
      <c r="I10" s="12">
        <v>9</v>
      </c>
      <c r="J10" s="12">
        <v>9</v>
      </c>
      <c r="K10" s="12">
        <v>9</v>
      </c>
      <c r="L10" s="12">
        <v>9</v>
      </c>
      <c r="M10" s="12"/>
      <c r="N10" s="12"/>
      <c r="O10" s="7">
        <f t="shared" si="0"/>
        <v>84</v>
      </c>
      <c r="P10" s="17" t="s">
        <v>74</v>
      </c>
      <c r="Q10" s="20">
        <f t="shared" si="1"/>
        <v>27</v>
      </c>
      <c r="S10" s="224"/>
      <c r="T10" s="224"/>
      <c r="U10" s="224"/>
      <c r="V10" s="238"/>
    </row>
    <row r="11" spans="1:22" ht="15.75" customHeight="1">
      <c r="A11" s="74">
        <v>6</v>
      </c>
      <c r="B11" s="76">
        <v>104</v>
      </c>
      <c r="C11" s="12">
        <v>12</v>
      </c>
      <c r="D11" s="12">
        <v>9</v>
      </c>
      <c r="E11" s="12">
        <v>6</v>
      </c>
      <c r="F11" s="12">
        <v>9</v>
      </c>
      <c r="G11" s="12"/>
      <c r="H11" s="12">
        <v>12</v>
      </c>
      <c r="I11" s="12">
        <v>9</v>
      </c>
      <c r="J11" s="12">
        <v>9</v>
      </c>
      <c r="K11" s="12">
        <v>9</v>
      </c>
      <c r="L11" s="12">
        <v>9</v>
      </c>
      <c r="M11" s="12"/>
      <c r="N11" s="12"/>
      <c r="O11" s="7">
        <f t="shared" si="0"/>
        <v>84</v>
      </c>
      <c r="P11" s="17" t="s">
        <v>77</v>
      </c>
      <c r="Q11" s="20">
        <f t="shared" si="1"/>
        <v>27</v>
      </c>
      <c r="S11" s="362" t="s">
        <v>132</v>
      </c>
      <c r="T11" s="363"/>
      <c r="U11" s="229" t="s">
        <v>129</v>
      </c>
      <c r="V11" s="230"/>
    </row>
    <row r="12" spans="1:17" ht="15.75" customHeight="1">
      <c r="A12" s="74">
        <v>7</v>
      </c>
      <c r="B12" s="68">
        <v>103</v>
      </c>
      <c r="C12" s="8">
        <v>12</v>
      </c>
      <c r="D12" s="8">
        <v>9</v>
      </c>
      <c r="E12" s="8">
        <v>6</v>
      </c>
      <c r="F12" s="8">
        <v>9</v>
      </c>
      <c r="G12" s="8"/>
      <c r="H12" s="8">
        <v>12</v>
      </c>
      <c r="I12" s="8">
        <v>9</v>
      </c>
      <c r="J12" s="8">
        <v>9</v>
      </c>
      <c r="K12" s="8">
        <v>9</v>
      </c>
      <c r="L12" s="8">
        <v>9</v>
      </c>
      <c r="M12" s="8"/>
      <c r="N12" s="9"/>
      <c r="O12" s="7">
        <f t="shared" si="0"/>
        <v>84</v>
      </c>
      <c r="P12" s="17" t="s">
        <v>77</v>
      </c>
      <c r="Q12" s="20">
        <f t="shared" si="1"/>
        <v>27</v>
      </c>
    </row>
    <row r="13" spans="1:17" ht="15.75" customHeight="1">
      <c r="A13" s="74">
        <v>8</v>
      </c>
      <c r="B13" s="68">
        <v>61</v>
      </c>
      <c r="C13" s="8"/>
      <c r="D13" s="8">
        <v>9</v>
      </c>
      <c r="E13" s="8">
        <v>7</v>
      </c>
      <c r="F13" s="8">
        <v>9</v>
      </c>
      <c r="G13" s="8">
        <v>9</v>
      </c>
      <c r="H13" s="8">
        <v>12</v>
      </c>
      <c r="I13" s="8">
        <v>9</v>
      </c>
      <c r="J13" s="8">
        <v>9</v>
      </c>
      <c r="K13" s="8">
        <v>9</v>
      </c>
      <c r="L13" s="8">
        <v>9</v>
      </c>
      <c r="M13" s="8"/>
      <c r="N13" s="9"/>
      <c r="O13" s="7">
        <f t="shared" si="0"/>
        <v>82</v>
      </c>
      <c r="P13" s="17" t="s">
        <v>61</v>
      </c>
      <c r="Q13" s="20">
        <f t="shared" si="1"/>
        <v>16</v>
      </c>
    </row>
    <row r="14" spans="1:17" ht="15.75" customHeight="1">
      <c r="A14" s="74">
        <v>9</v>
      </c>
      <c r="B14" s="76">
        <v>2</v>
      </c>
      <c r="C14" s="12"/>
      <c r="D14" s="12">
        <v>9</v>
      </c>
      <c r="E14" s="12">
        <v>6</v>
      </c>
      <c r="F14" s="12">
        <v>9</v>
      </c>
      <c r="G14" s="12">
        <v>9</v>
      </c>
      <c r="H14" s="12">
        <v>12</v>
      </c>
      <c r="I14" s="12">
        <v>9</v>
      </c>
      <c r="J14" s="12">
        <v>9</v>
      </c>
      <c r="K14" s="12">
        <v>9</v>
      </c>
      <c r="L14" s="12">
        <v>9</v>
      </c>
      <c r="M14" s="12"/>
      <c r="N14" s="12"/>
      <c r="O14" s="7">
        <f t="shared" si="0"/>
        <v>81</v>
      </c>
      <c r="P14" s="17" t="s">
        <v>75</v>
      </c>
      <c r="Q14" s="20">
        <f aca="true" t="shared" si="2" ref="Q14:Q45">SUM(C14:E14)</f>
        <v>15</v>
      </c>
    </row>
    <row r="15" spans="1:17" ht="15.75" customHeight="1">
      <c r="A15" s="74">
        <v>10</v>
      </c>
      <c r="B15" s="68">
        <v>14</v>
      </c>
      <c r="C15" s="12">
        <v>12</v>
      </c>
      <c r="D15" s="12"/>
      <c r="E15" s="12">
        <v>7</v>
      </c>
      <c r="F15" s="12">
        <v>9</v>
      </c>
      <c r="G15" s="12"/>
      <c r="H15" s="12">
        <v>12</v>
      </c>
      <c r="I15" s="12">
        <v>9</v>
      </c>
      <c r="J15" s="12">
        <v>9</v>
      </c>
      <c r="K15" s="12">
        <v>9</v>
      </c>
      <c r="L15" s="12">
        <v>10</v>
      </c>
      <c r="M15" s="8"/>
      <c r="N15" s="9"/>
      <c r="O15" s="7">
        <f t="shared" si="0"/>
        <v>77</v>
      </c>
      <c r="P15" s="17" t="s">
        <v>61</v>
      </c>
      <c r="Q15" s="20">
        <f t="shared" si="2"/>
        <v>19</v>
      </c>
    </row>
    <row r="16" spans="1:17" ht="15.75" customHeight="1">
      <c r="A16" s="74">
        <v>11</v>
      </c>
      <c r="B16" s="76">
        <v>21</v>
      </c>
      <c r="C16" s="8">
        <v>12</v>
      </c>
      <c r="D16" s="8"/>
      <c r="E16" s="8">
        <v>6</v>
      </c>
      <c r="F16" s="8">
        <v>8</v>
      </c>
      <c r="G16" s="8">
        <v>9</v>
      </c>
      <c r="H16" s="8">
        <v>10</v>
      </c>
      <c r="I16" s="8">
        <v>7</v>
      </c>
      <c r="J16" s="8">
        <v>6</v>
      </c>
      <c r="K16" s="8">
        <v>7</v>
      </c>
      <c r="L16" s="8">
        <v>7</v>
      </c>
      <c r="M16" s="8"/>
      <c r="N16" s="9"/>
      <c r="O16" s="7">
        <f t="shared" si="0"/>
        <v>72</v>
      </c>
      <c r="P16" s="17" t="s">
        <v>62</v>
      </c>
      <c r="Q16" s="20">
        <f t="shared" si="2"/>
        <v>18</v>
      </c>
    </row>
    <row r="17" spans="1:17" ht="15.75" customHeight="1">
      <c r="A17" s="74">
        <v>12</v>
      </c>
      <c r="B17" s="77">
        <v>19</v>
      </c>
      <c r="C17" s="12">
        <v>12</v>
      </c>
      <c r="D17" s="12"/>
      <c r="E17" s="12">
        <v>6</v>
      </c>
      <c r="F17" s="12">
        <v>9</v>
      </c>
      <c r="G17" s="12"/>
      <c r="H17" s="12">
        <v>10</v>
      </c>
      <c r="I17" s="12">
        <v>6</v>
      </c>
      <c r="J17" s="12">
        <v>7</v>
      </c>
      <c r="K17" s="12">
        <v>9</v>
      </c>
      <c r="L17" s="12">
        <v>9</v>
      </c>
      <c r="M17" s="8"/>
      <c r="N17" s="9"/>
      <c r="O17" s="7">
        <f t="shared" si="0"/>
        <v>68</v>
      </c>
      <c r="P17" s="17" t="s">
        <v>62</v>
      </c>
      <c r="Q17" s="20">
        <f t="shared" si="2"/>
        <v>18</v>
      </c>
    </row>
    <row r="18" spans="1:17" ht="15.75" customHeight="1">
      <c r="A18" s="74">
        <v>13</v>
      </c>
      <c r="B18" s="76">
        <v>22</v>
      </c>
      <c r="C18" s="12"/>
      <c r="D18" s="12">
        <v>9</v>
      </c>
      <c r="E18" s="12">
        <v>6</v>
      </c>
      <c r="F18" s="12">
        <v>9</v>
      </c>
      <c r="G18" s="12"/>
      <c r="H18" s="12">
        <v>12</v>
      </c>
      <c r="I18" s="12">
        <v>8</v>
      </c>
      <c r="J18" s="12">
        <v>7</v>
      </c>
      <c r="K18" s="12">
        <v>8</v>
      </c>
      <c r="L18" s="12">
        <v>7</v>
      </c>
      <c r="M18" s="12"/>
      <c r="N18" s="12"/>
      <c r="O18" s="7">
        <f t="shared" si="0"/>
        <v>66</v>
      </c>
      <c r="P18" s="17" t="s">
        <v>62</v>
      </c>
      <c r="Q18" s="20">
        <f t="shared" si="2"/>
        <v>15</v>
      </c>
    </row>
    <row r="19" spans="1:17" ht="15.75" customHeight="1">
      <c r="A19" s="74">
        <v>14</v>
      </c>
      <c r="B19" s="71">
        <v>23</v>
      </c>
      <c r="C19" s="12">
        <v>12</v>
      </c>
      <c r="D19" s="12"/>
      <c r="E19" s="12"/>
      <c r="F19" s="12">
        <v>9</v>
      </c>
      <c r="G19" s="12"/>
      <c r="H19" s="12">
        <v>10</v>
      </c>
      <c r="I19" s="12">
        <v>7</v>
      </c>
      <c r="J19" s="12">
        <v>8</v>
      </c>
      <c r="K19" s="12">
        <v>9</v>
      </c>
      <c r="L19" s="12">
        <v>8</v>
      </c>
      <c r="M19" s="8"/>
      <c r="N19" s="9"/>
      <c r="O19" s="7">
        <f t="shared" si="0"/>
        <v>63</v>
      </c>
      <c r="P19" s="17" t="s">
        <v>62</v>
      </c>
      <c r="Q19" s="20">
        <f t="shared" si="2"/>
        <v>12</v>
      </c>
    </row>
    <row r="20" spans="1:17" ht="15.75" customHeight="1">
      <c r="A20" s="74">
        <v>15</v>
      </c>
      <c r="B20" s="68">
        <v>18</v>
      </c>
      <c r="C20" s="12"/>
      <c r="D20" s="12"/>
      <c r="E20" s="12">
        <v>6</v>
      </c>
      <c r="F20" s="12">
        <v>9</v>
      </c>
      <c r="G20" s="12"/>
      <c r="H20" s="12">
        <v>12</v>
      </c>
      <c r="I20" s="12">
        <v>9</v>
      </c>
      <c r="J20" s="12">
        <v>9</v>
      </c>
      <c r="K20" s="12">
        <v>9</v>
      </c>
      <c r="L20" s="12">
        <v>9</v>
      </c>
      <c r="M20" s="8"/>
      <c r="N20" s="9"/>
      <c r="O20" s="7">
        <f t="shared" si="0"/>
        <v>63</v>
      </c>
      <c r="P20" s="17" t="s">
        <v>61</v>
      </c>
      <c r="Q20" s="20">
        <f t="shared" si="2"/>
        <v>6</v>
      </c>
    </row>
    <row r="21" spans="1:17" ht="15.75" customHeight="1">
      <c r="A21" s="74">
        <v>16</v>
      </c>
      <c r="B21" s="71">
        <v>49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"/>
      <c r="N21" s="9"/>
      <c r="O21" s="7">
        <f t="shared" si="0"/>
        <v>0</v>
      </c>
      <c r="P21" s="17" t="s">
        <v>75</v>
      </c>
      <c r="Q21" s="20">
        <f t="shared" si="2"/>
        <v>0</v>
      </c>
    </row>
    <row r="22" spans="1:17" ht="15.75" customHeight="1">
      <c r="A22" s="74"/>
      <c r="B22" s="7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4"/>
      <c r="O22" s="7" t="str">
        <f aca="true" t="shared" si="3" ref="O22:O45">IF(B22="","",SUM(C22:M22)-(N22))</f>
        <v/>
      </c>
      <c r="P22" s="17"/>
      <c r="Q22" s="20">
        <f t="shared" si="2"/>
        <v>0</v>
      </c>
    </row>
    <row r="23" spans="1:17" ht="15.75" customHeight="1">
      <c r="A23" s="74"/>
      <c r="B23" s="7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3"/>
      <c r="O23" s="7" t="str">
        <f t="shared" si="3"/>
        <v/>
      </c>
      <c r="P23" s="17"/>
      <c r="Q23" s="20">
        <f t="shared" si="2"/>
        <v>0</v>
      </c>
    </row>
    <row r="24" spans="1:17" ht="15.75" customHeight="1">
      <c r="A24" s="74"/>
      <c r="B24" s="7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3"/>
      <c r="O24" s="7" t="str">
        <f t="shared" si="3"/>
        <v/>
      </c>
      <c r="P24" s="17"/>
      <c r="Q24" s="20">
        <f t="shared" si="2"/>
        <v>0</v>
      </c>
    </row>
    <row r="25" spans="1:17" ht="15.75" customHeight="1">
      <c r="A25" s="74"/>
      <c r="B25" s="7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3"/>
      <c r="O25" s="7" t="str">
        <f t="shared" si="3"/>
        <v/>
      </c>
      <c r="P25" s="17"/>
      <c r="Q25" s="20">
        <f t="shared" si="2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3"/>
        <v/>
      </c>
      <c r="P26" s="32"/>
      <c r="Q26" s="20">
        <f t="shared" si="2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2"/>
      <c r="Q27" s="20">
        <f t="shared" si="2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3"/>
        <v/>
      </c>
      <c r="P28" s="32"/>
      <c r="Q28" s="20">
        <f t="shared" si="2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3"/>
        <v/>
      </c>
      <c r="P29" s="17"/>
      <c r="Q29" s="20">
        <f t="shared" si="2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3"/>
        <v/>
      </c>
      <c r="P30" s="17"/>
      <c r="Q30" s="20">
        <f t="shared" si="2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17"/>
      <c r="Q31" s="20">
        <f t="shared" si="2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3"/>
        <v/>
      </c>
      <c r="P32" s="32"/>
      <c r="Q32" s="20">
        <f t="shared" si="2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2"/>
      <c r="Q33" s="20">
        <f t="shared" si="2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3"/>
        <v/>
      </c>
      <c r="P34" s="32"/>
      <c r="Q34" s="20">
        <f t="shared" si="2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2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2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3"/>
        <v/>
      </c>
      <c r="P37" s="32"/>
      <c r="Q37" s="20">
        <f t="shared" si="2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2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3"/>
        <v/>
      </c>
      <c r="P39" s="32"/>
      <c r="Q39" s="20">
        <f t="shared" si="2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3"/>
        <v/>
      </c>
      <c r="P40" s="32"/>
      <c r="Q40" s="20">
        <f t="shared" si="2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3"/>
        <v/>
      </c>
      <c r="P41" s="32"/>
      <c r="Q41" s="20">
        <f t="shared" si="2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3"/>
        <v/>
      </c>
      <c r="P42" s="32"/>
      <c r="Q42" s="20">
        <f t="shared" si="2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3"/>
        <v/>
      </c>
      <c r="P43" s="32"/>
      <c r="Q43" s="20">
        <f t="shared" si="2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3"/>
        <v/>
      </c>
      <c r="P44" s="32"/>
      <c r="Q44" s="20">
        <f t="shared" si="2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3"/>
        <v/>
      </c>
      <c r="P45" s="32"/>
      <c r="Q45" s="20">
        <f t="shared" si="2"/>
        <v>0</v>
      </c>
    </row>
  </sheetData>
  <mergeCells count="22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E4:F4"/>
    <mergeCell ref="K4:L4"/>
    <mergeCell ref="O4:P4"/>
    <mergeCell ref="Q3:Q4"/>
    <mergeCell ref="S3:S4"/>
    <mergeCell ref="U3:U4"/>
    <mergeCell ref="W3:W4"/>
    <mergeCell ref="B1:C1"/>
    <mergeCell ref="D1:K1"/>
    <mergeCell ref="B2:C2"/>
    <mergeCell ref="D2:F2"/>
    <mergeCell ref="G2:I2"/>
    <mergeCell ref="J2:K2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5"/>
  <sheetViews>
    <sheetView workbookViewId="0" topLeftCell="A1">
      <pane ySplit="5" topLeftCell="A6" activePane="bottomLeft" state="frozen"/>
      <selection pane="topLeft" activeCell="B148" sqref="B148:B152"/>
      <selection pane="bottomLeft" activeCell="W12" sqref="W12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138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91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837</v>
      </c>
      <c r="F4" s="367"/>
      <c r="G4" s="381"/>
      <c r="H4" s="382"/>
      <c r="I4" s="382"/>
      <c r="J4" s="382"/>
      <c r="K4" s="368">
        <f>SUM(Q6,Q7,Q8,Q9,Q14,Q15)</f>
        <v>222</v>
      </c>
      <c r="L4" s="369"/>
      <c r="M4" s="387"/>
      <c r="N4" s="388"/>
      <c r="O4" s="370">
        <f>MAX(C6:C39)</f>
        <v>21</v>
      </c>
      <c r="P4" s="371"/>
      <c r="Q4" s="373"/>
      <c r="R4" s="210">
        <v>156</v>
      </c>
      <c r="S4" s="365"/>
      <c r="T4" s="211" t="s">
        <v>182</v>
      </c>
      <c r="U4" s="365"/>
      <c r="V4" s="211">
        <v>405</v>
      </c>
      <c r="W4" s="365"/>
      <c r="X4" s="211">
        <v>330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9">
        <v>41</v>
      </c>
      <c r="C6" s="8">
        <v>21</v>
      </c>
      <c r="D6" s="8">
        <v>12</v>
      </c>
      <c r="E6" s="8">
        <v>6</v>
      </c>
      <c r="F6" s="8">
        <v>9</v>
      </c>
      <c r="G6" s="8">
        <v>12</v>
      </c>
      <c r="H6" s="8">
        <v>12</v>
      </c>
      <c r="I6" s="8">
        <v>9</v>
      </c>
      <c r="J6" s="8">
        <v>12</v>
      </c>
      <c r="K6" s="8">
        <v>12</v>
      </c>
      <c r="L6" s="8">
        <v>9</v>
      </c>
      <c r="M6" s="8">
        <v>3</v>
      </c>
      <c r="N6" s="9"/>
      <c r="O6" s="7">
        <f aca="true" t="shared" si="0" ref="O6:O17">IF(B6="","",SUM(C6:M6)-(N6))</f>
        <v>117</v>
      </c>
      <c r="P6" s="17" t="s">
        <v>148</v>
      </c>
      <c r="Q6" s="20">
        <f aca="true" t="shared" si="1" ref="Q6:Q39">SUM(C6:E6)</f>
        <v>39</v>
      </c>
    </row>
    <row r="7" spans="1:22" ht="15.75" customHeight="1">
      <c r="A7" s="74">
        <v>2</v>
      </c>
      <c r="B7" s="68">
        <v>46</v>
      </c>
      <c r="C7" s="12">
        <v>18</v>
      </c>
      <c r="D7" s="12">
        <v>12</v>
      </c>
      <c r="E7" s="12">
        <v>6</v>
      </c>
      <c r="F7" s="12">
        <v>9</v>
      </c>
      <c r="G7" s="12">
        <v>9</v>
      </c>
      <c r="H7" s="12">
        <v>12</v>
      </c>
      <c r="I7" s="12">
        <v>9</v>
      </c>
      <c r="J7" s="12">
        <v>12</v>
      </c>
      <c r="K7" s="12">
        <v>9</v>
      </c>
      <c r="L7" s="12">
        <v>9</v>
      </c>
      <c r="M7" s="12">
        <v>3</v>
      </c>
      <c r="N7" s="12"/>
      <c r="O7" s="7">
        <f t="shared" si="0"/>
        <v>108</v>
      </c>
      <c r="P7" s="17" t="s">
        <v>148</v>
      </c>
      <c r="Q7" s="20">
        <f t="shared" si="1"/>
        <v>36</v>
      </c>
      <c r="S7" s="362" t="s">
        <v>128</v>
      </c>
      <c r="T7" s="363"/>
      <c r="U7" s="229" t="s">
        <v>129</v>
      </c>
      <c r="V7" s="230" t="s">
        <v>182</v>
      </c>
    </row>
    <row r="8" spans="1:22" ht="15.75" customHeight="1">
      <c r="A8" s="74">
        <v>3</v>
      </c>
      <c r="B8" s="68">
        <v>38</v>
      </c>
      <c r="C8" s="12">
        <v>18</v>
      </c>
      <c r="D8" s="12">
        <v>15</v>
      </c>
      <c r="E8" s="12">
        <v>6</v>
      </c>
      <c r="F8" s="12">
        <v>9</v>
      </c>
      <c r="G8" s="12">
        <v>9</v>
      </c>
      <c r="H8" s="12">
        <v>12</v>
      </c>
      <c r="I8" s="12">
        <v>9</v>
      </c>
      <c r="J8" s="12">
        <v>9</v>
      </c>
      <c r="K8" s="12">
        <v>9</v>
      </c>
      <c r="L8" s="12">
        <v>9</v>
      </c>
      <c r="M8" s="12">
        <v>3</v>
      </c>
      <c r="N8" s="12"/>
      <c r="O8" s="7">
        <f t="shared" si="0"/>
        <v>108</v>
      </c>
      <c r="P8" s="17" t="s">
        <v>149</v>
      </c>
      <c r="Q8" s="20">
        <f t="shared" si="1"/>
        <v>39</v>
      </c>
      <c r="S8" s="362" t="s">
        <v>130</v>
      </c>
      <c r="T8" s="363"/>
      <c r="U8" s="229" t="s">
        <v>129</v>
      </c>
      <c r="V8" s="234">
        <v>405</v>
      </c>
    </row>
    <row r="9" spans="1:22" ht="15.75" customHeight="1">
      <c r="A9" s="74">
        <v>4</v>
      </c>
      <c r="B9" s="69" t="s">
        <v>163</v>
      </c>
      <c r="C9" s="8">
        <v>18</v>
      </c>
      <c r="D9" s="8">
        <v>12</v>
      </c>
      <c r="E9" s="8">
        <v>6</v>
      </c>
      <c r="F9" s="8">
        <v>9</v>
      </c>
      <c r="G9" s="8">
        <v>12</v>
      </c>
      <c r="H9" s="8">
        <v>12</v>
      </c>
      <c r="I9" s="8">
        <v>6</v>
      </c>
      <c r="J9" s="8">
        <v>9</v>
      </c>
      <c r="K9" s="8">
        <v>9</v>
      </c>
      <c r="L9" s="8">
        <v>9</v>
      </c>
      <c r="M9" s="8">
        <v>3</v>
      </c>
      <c r="N9" s="9"/>
      <c r="O9" s="7">
        <f t="shared" si="0"/>
        <v>105</v>
      </c>
      <c r="P9" s="17" t="s">
        <v>59</v>
      </c>
      <c r="Q9" s="20">
        <f t="shared" si="1"/>
        <v>36</v>
      </c>
      <c r="S9" s="362" t="s">
        <v>131</v>
      </c>
      <c r="T9" s="363"/>
      <c r="U9" s="229" t="s">
        <v>129</v>
      </c>
      <c r="V9" s="234">
        <v>330</v>
      </c>
    </row>
    <row r="10" spans="1:22" ht="15.75" customHeight="1">
      <c r="A10" s="74">
        <v>5</v>
      </c>
      <c r="B10" s="68">
        <v>127</v>
      </c>
      <c r="C10" s="12">
        <v>12</v>
      </c>
      <c r="D10" s="12">
        <v>12</v>
      </c>
      <c r="E10" s="12">
        <v>6</v>
      </c>
      <c r="F10" s="12">
        <v>9</v>
      </c>
      <c r="G10" s="12">
        <v>12</v>
      </c>
      <c r="H10" s="12">
        <v>15</v>
      </c>
      <c r="I10" s="12">
        <v>9</v>
      </c>
      <c r="J10" s="12">
        <v>9</v>
      </c>
      <c r="K10" s="12">
        <v>9</v>
      </c>
      <c r="L10" s="12">
        <v>9</v>
      </c>
      <c r="M10" s="12"/>
      <c r="N10" s="12"/>
      <c r="O10" s="7">
        <f t="shared" si="0"/>
        <v>102</v>
      </c>
      <c r="P10" s="17" t="s">
        <v>150</v>
      </c>
      <c r="Q10" s="20">
        <f t="shared" si="1"/>
        <v>30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37</v>
      </c>
      <c r="C11" s="12">
        <v>12</v>
      </c>
      <c r="D11" s="12">
        <v>12</v>
      </c>
      <c r="E11" s="12">
        <v>6</v>
      </c>
      <c r="F11" s="12">
        <v>9</v>
      </c>
      <c r="G11" s="12">
        <v>12</v>
      </c>
      <c r="H11" s="12">
        <v>15</v>
      </c>
      <c r="I11" s="12">
        <v>9</v>
      </c>
      <c r="J11" s="12">
        <v>9</v>
      </c>
      <c r="K11" s="12">
        <v>9</v>
      </c>
      <c r="L11" s="12">
        <v>9</v>
      </c>
      <c r="M11" s="12"/>
      <c r="N11" s="33"/>
      <c r="O11" s="7">
        <f t="shared" si="0"/>
        <v>102</v>
      </c>
      <c r="P11" s="17" t="s">
        <v>151</v>
      </c>
      <c r="Q11" s="20">
        <f t="shared" si="1"/>
        <v>30</v>
      </c>
      <c r="S11" s="362" t="s">
        <v>132</v>
      </c>
      <c r="T11" s="363"/>
      <c r="U11" s="229" t="s">
        <v>129</v>
      </c>
      <c r="V11" s="230">
        <v>837</v>
      </c>
    </row>
    <row r="12" spans="1:17" ht="15.75" customHeight="1">
      <c r="A12" s="74">
        <v>7</v>
      </c>
      <c r="B12" s="68">
        <v>112</v>
      </c>
      <c r="C12" s="12">
        <v>12</v>
      </c>
      <c r="D12" s="12">
        <v>9</v>
      </c>
      <c r="E12" s="12">
        <v>6</v>
      </c>
      <c r="F12" s="12">
        <v>9</v>
      </c>
      <c r="G12" s="12">
        <v>12</v>
      </c>
      <c r="H12" s="12">
        <v>15</v>
      </c>
      <c r="I12" s="12">
        <v>9</v>
      </c>
      <c r="J12" s="12">
        <v>9</v>
      </c>
      <c r="K12" s="12">
        <v>9</v>
      </c>
      <c r="L12" s="12">
        <v>9</v>
      </c>
      <c r="M12" s="12"/>
      <c r="N12" s="12"/>
      <c r="O12" s="7">
        <f t="shared" si="0"/>
        <v>99</v>
      </c>
      <c r="P12" s="17" t="s">
        <v>150</v>
      </c>
      <c r="Q12" s="20">
        <f t="shared" si="1"/>
        <v>27</v>
      </c>
    </row>
    <row r="13" spans="1:17" ht="15.75" customHeight="1">
      <c r="A13" s="74">
        <v>8</v>
      </c>
      <c r="B13" s="68">
        <v>86</v>
      </c>
      <c r="C13" s="12">
        <v>12</v>
      </c>
      <c r="D13" s="12">
        <v>9</v>
      </c>
      <c r="E13" s="12">
        <v>6</v>
      </c>
      <c r="F13" s="12">
        <v>9</v>
      </c>
      <c r="G13" s="12">
        <v>12</v>
      </c>
      <c r="H13" s="12">
        <v>15</v>
      </c>
      <c r="I13" s="12">
        <v>6</v>
      </c>
      <c r="J13" s="12">
        <v>9</v>
      </c>
      <c r="K13" s="12">
        <v>9</v>
      </c>
      <c r="L13" s="12">
        <v>9</v>
      </c>
      <c r="M13" s="12"/>
      <c r="N13" s="12"/>
      <c r="O13" s="7">
        <f t="shared" si="0"/>
        <v>96</v>
      </c>
      <c r="P13" s="17" t="s">
        <v>151</v>
      </c>
      <c r="Q13" s="20">
        <f t="shared" si="1"/>
        <v>27</v>
      </c>
    </row>
    <row r="14" spans="1:17" ht="15.75" customHeight="1">
      <c r="A14" s="74">
        <v>9</v>
      </c>
      <c r="B14" s="69" t="s">
        <v>162</v>
      </c>
      <c r="C14" s="8">
        <v>15</v>
      </c>
      <c r="D14" s="8">
        <v>12</v>
      </c>
      <c r="E14" s="8">
        <v>9</v>
      </c>
      <c r="F14" s="8">
        <v>9</v>
      </c>
      <c r="G14" s="8"/>
      <c r="H14" s="8">
        <v>12</v>
      </c>
      <c r="I14" s="8">
        <v>9</v>
      </c>
      <c r="J14" s="8">
        <v>9</v>
      </c>
      <c r="K14" s="8">
        <v>9</v>
      </c>
      <c r="L14" s="8">
        <v>12</v>
      </c>
      <c r="M14" s="8"/>
      <c r="N14" s="9"/>
      <c r="O14" s="7">
        <f t="shared" si="0"/>
        <v>96</v>
      </c>
      <c r="P14" s="17" t="s">
        <v>59</v>
      </c>
      <c r="Q14" s="20">
        <f t="shared" si="1"/>
        <v>36</v>
      </c>
    </row>
    <row r="15" spans="1:17" ht="15.75" customHeight="1">
      <c r="A15" s="74">
        <v>10</v>
      </c>
      <c r="B15" s="69">
        <v>39</v>
      </c>
      <c r="C15" s="8">
        <v>18</v>
      </c>
      <c r="D15" s="8">
        <v>12</v>
      </c>
      <c r="E15" s="8">
        <v>6</v>
      </c>
      <c r="F15" s="8">
        <v>9</v>
      </c>
      <c r="G15" s="8"/>
      <c r="H15" s="8">
        <v>12</v>
      </c>
      <c r="I15" s="8">
        <v>9</v>
      </c>
      <c r="J15" s="8">
        <v>9</v>
      </c>
      <c r="K15" s="8">
        <v>9</v>
      </c>
      <c r="L15" s="8">
        <v>9</v>
      </c>
      <c r="M15" s="8"/>
      <c r="N15" s="9"/>
      <c r="O15" s="7">
        <f t="shared" si="0"/>
        <v>93</v>
      </c>
      <c r="P15" s="17" t="s">
        <v>149</v>
      </c>
      <c r="Q15" s="20">
        <f t="shared" si="1"/>
        <v>36</v>
      </c>
    </row>
    <row r="16" spans="1:17" ht="15.75" customHeight="1">
      <c r="A16" s="74">
        <v>11</v>
      </c>
      <c r="B16" s="68" t="s">
        <v>164</v>
      </c>
      <c r="C16" s="8">
        <v>15</v>
      </c>
      <c r="D16" s="8">
        <v>12</v>
      </c>
      <c r="E16" s="8">
        <v>9</v>
      </c>
      <c r="F16" s="8">
        <v>9</v>
      </c>
      <c r="G16" s="8"/>
      <c r="H16" s="8">
        <v>12</v>
      </c>
      <c r="I16" s="8">
        <v>9</v>
      </c>
      <c r="J16" s="8">
        <v>9</v>
      </c>
      <c r="K16" s="8">
        <v>9</v>
      </c>
      <c r="L16" s="8">
        <v>9</v>
      </c>
      <c r="M16" s="8"/>
      <c r="N16" s="9"/>
      <c r="O16" s="7">
        <f t="shared" si="0"/>
        <v>93</v>
      </c>
      <c r="P16" s="17" t="s">
        <v>59</v>
      </c>
      <c r="Q16" s="20">
        <f t="shared" si="1"/>
        <v>36</v>
      </c>
    </row>
    <row r="17" spans="1:17" ht="15.75" customHeight="1">
      <c r="A17" s="74">
        <v>12</v>
      </c>
      <c r="B17" s="68" t="s">
        <v>165</v>
      </c>
      <c r="C17" s="12"/>
      <c r="D17" s="12"/>
      <c r="E17" s="12"/>
      <c r="F17" s="12">
        <v>9</v>
      </c>
      <c r="G17" s="12">
        <v>12</v>
      </c>
      <c r="H17" s="12">
        <v>9</v>
      </c>
      <c r="I17" s="12"/>
      <c r="J17" s="12">
        <v>6</v>
      </c>
      <c r="K17" s="12"/>
      <c r="L17" s="12"/>
      <c r="M17" s="12"/>
      <c r="N17" s="12"/>
      <c r="O17" s="7">
        <f t="shared" si="0"/>
        <v>36</v>
      </c>
      <c r="P17" s="17" t="s">
        <v>59</v>
      </c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45">IF(B18="","",SUM(C18:M18)-(N18))</f>
        <v/>
      </c>
      <c r="P18" s="32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1"/>
        <v>0</v>
      </c>
    </row>
    <row r="20" spans="1:17" ht="15.75" customHeight="1">
      <c r="A20" s="74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2"/>
        <v/>
      </c>
      <c r="P20" s="32"/>
      <c r="Q20" s="20">
        <f t="shared" si="1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2"/>
      <c r="Q21" s="20">
        <f t="shared" si="1"/>
        <v>0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2"/>
        <v/>
      </c>
      <c r="P22" s="32"/>
      <c r="Q22" s="20">
        <f t="shared" si="1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2"/>
        <v/>
      </c>
      <c r="P24" s="17"/>
      <c r="Q24" s="20">
        <f t="shared" si="1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32"/>
      <c r="Q29" s="20">
        <f t="shared" si="1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2"/>
      <c r="Q30" s="20">
        <f t="shared" si="1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2"/>
      <c r="Q31" s="20">
        <f t="shared" si="1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2"/>
        <v/>
      </c>
      <c r="P39" s="32"/>
      <c r="Q39" s="20">
        <f t="shared" si="1"/>
        <v>0</v>
      </c>
    </row>
    <row r="40" spans="1:15" ht="15.75" customHeight="1">
      <c r="A40" s="10"/>
      <c r="O40" s="7" t="str">
        <f t="shared" si="2"/>
        <v/>
      </c>
    </row>
    <row r="41" spans="1:15" ht="15.75" customHeight="1">
      <c r="A41" s="10"/>
      <c r="O41" s="7" t="str">
        <f t="shared" si="2"/>
        <v/>
      </c>
    </row>
    <row r="42" spans="1:15" ht="15.75" customHeight="1">
      <c r="A42" s="10"/>
      <c r="O42" s="7" t="str">
        <f t="shared" si="2"/>
        <v/>
      </c>
    </row>
    <row r="43" spans="1:15" ht="15.75" customHeight="1">
      <c r="A43" s="10"/>
      <c r="O43" s="7" t="str">
        <f t="shared" si="2"/>
        <v/>
      </c>
    </row>
    <row r="44" spans="1:15" ht="15.75" customHeight="1">
      <c r="A44" s="10"/>
      <c r="O44" s="7" t="str">
        <f t="shared" si="2"/>
        <v/>
      </c>
    </row>
    <row r="45" spans="1:15" ht="15.75" customHeight="1">
      <c r="A45" s="10"/>
      <c r="O45" s="7" t="str">
        <f t="shared" si="2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45"/>
  <sheetViews>
    <sheetView workbookViewId="0" topLeftCell="A1">
      <pane ySplit="5" topLeftCell="A6" activePane="bottomLeft" state="frozen"/>
      <selection pane="topLeft" activeCell="B148" sqref="B148:B152"/>
      <selection pane="bottomLeft" activeCell="D17" sqref="D17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120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121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SUM(O6:O12)</f>
        <v>576</v>
      </c>
      <c r="F4" s="367"/>
      <c r="G4" s="381"/>
      <c r="H4" s="382"/>
      <c r="I4" s="382"/>
      <c r="J4" s="382"/>
      <c r="K4" s="368">
        <v>123</v>
      </c>
      <c r="L4" s="369"/>
      <c r="M4" s="387"/>
      <c r="N4" s="388"/>
      <c r="O4" s="370">
        <f>MAX(C6:C39)</f>
        <v>18</v>
      </c>
      <c r="P4" s="371"/>
      <c r="Q4" s="373"/>
      <c r="R4" s="210">
        <v>126</v>
      </c>
      <c r="S4" s="365"/>
      <c r="T4" s="211">
        <v>324</v>
      </c>
      <c r="U4" s="365"/>
      <c r="V4" s="211">
        <v>186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9">
        <v>19</v>
      </c>
      <c r="C6" s="8">
        <v>18</v>
      </c>
      <c r="D6" s="8"/>
      <c r="E6" s="8"/>
      <c r="F6" s="8">
        <v>8</v>
      </c>
      <c r="G6" s="8">
        <v>10</v>
      </c>
      <c r="H6" s="8">
        <v>11</v>
      </c>
      <c r="I6" s="8">
        <v>9</v>
      </c>
      <c r="J6" s="8">
        <v>9</v>
      </c>
      <c r="K6" s="8">
        <v>9</v>
      </c>
      <c r="L6" s="8">
        <v>7</v>
      </c>
      <c r="M6" s="8"/>
      <c r="N6" s="34">
        <v>1</v>
      </c>
      <c r="O6" s="7">
        <f aca="true" t="shared" si="0" ref="O6:O17">IF(B6="","",SUM(C6:M6)-(N6))</f>
        <v>80</v>
      </c>
      <c r="P6" s="17" t="s">
        <v>62</v>
      </c>
      <c r="Q6" s="20">
        <f aca="true" t="shared" si="1" ref="Q6:Q39">SUM(C6:E6)</f>
        <v>18</v>
      </c>
    </row>
    <row r="7" spans="1:22" ht="15.75" customHeight="1">
      <c r="A7" s="74">
        <v>2</v>
      </c>
      <c r="B7" s="68">
        <v>3</v>
      </c>
      <c r="C7" s="12"/>
      <c r="D7" s="12">
        <v>10</v>
      </c>
      <c r="E7" s="12"/>
      <c r="F7" s="12">
        <v>9</v>
      </c>
      <c r="G7" s="12">
        <v>10</v>
      </c>
      <c r="H7" s="12">
        <v>11</v>
      </c>
      <c r="I7" s="12">
        <v>9</v>
      </c>
      <c r="J7" s="12">
        <v>9</v>
      </c>
      <c r="K7" s="12">
        <v>9</v>
      </c>
      <c r="L7" s="12">
        <v>7</v>
      </c>
      <c r="M7" s="12"/>
      <c r="N7" s="33"/>
      <c r="O7" s="7">
        <f t="shared" si="0"/>
        <v>74</v>
      </c>
      <c r="P7" s="17" t="s">
        <v>62</v>
      </c>
      <c r="Q7" s="20">
        <f t="shared" si="1"/>
        <v>10</v>
      </c>
      <c r="S7" s="362" t="s">
        <v>128</v>
      </c>
      <c r="T7" s="363"/>
      <c r="U7" s="229" t="s">
        <v>129</v>
      </c>
      <c r="V7" s="230">
        <f>SUM(O6:O9)</f>
        <v>342</v>
      </c>
    </row>
    <row r="8" spans="1:22" ht="15.75" customHeight="1">
      <c r="A8" s="74">
        <v>3</v>
      </c>
      <c r="B8" s="69">
        <v>21</v>
      </c>
      <c r="C8" s="8">
        <v>18</v>
      </c>
      <c r="D8" s="8">
        <v>9</v>
      </c>
      <c r="E8" s="8"/>
      <c r="F8" s="8">
        <v>9</v>
      </c>
      <c r="G8" s="8">
        <v>9</v>
      </c>
      <c r="H8" s="8">
        <v>12</v>
      </c>
      <c r="I8" s="8">
        <v>9</v>
      </c>
      <c r="J8" s="8">
        <v>9</v>
      </c>
      <c r="K8" s="8">
        <v>10</v>
      </c>
      <c r="L8" s="8">
        <v>9</v>
      </c>
      <c r="M8" s="8"/>
      <c r="N8" s="34"/>
      <c r="O8" s="7">
        <f t="shared" si="0"/>
        <v>94</v>
      </c>
      <c r="P8" s="17" t="s">
        <v>62</v>
      </c>
      <c r="Q8" s="20">
        <f t="shared" si="1"/>
        <v>27</v>
      </c>
      <c r="S8" s="362" t="s">
        <v>130</v>
      </c>
      <c r="T8" s="363"/>
      <c r="U8" s="229" t="s">
        <v>129</v>
      </c>
      <c r="V8" s="234">
        <f>SUM(O10:O11)</f>
        <v>186</v>
      </c>
    </row>
    <row r="9" spans="1:22" ht="15.75" customHeight="1">
      <c r="A9" s="74">
        <v>4</v>
      </c>
      <c r="B9" s="68">
        <v>28</v>
      </c>
      <c r="C9" s="12">
        <v>17</v>
      </c>
      <c r="D9" s="12">
        <v>9</v>
      </c>
      <c r="E9" s="12">
        <v>6</v>
      </c>
      <c r="F9" s="12">
        <v>8</v>
      </c>
      <c r="G9" s="12">
        <v>9</v>
      </c>
      <c r="H9" s="12">
        <v>12</v>
      </c>
      <c r="I9" s="12">
        <v>9</v>
      </c>
      <c r="J9" s="12">
        <v>9</v>
      </c>
      <c r="K9" s="12">
        <v>9</v>
      </c>
      <c r="L9" s="12">
        <v>7</v>
      </c>
      <c r="M9" s="12"/>
      <c r="N9" s="33">
        <v>1</v>
      </c>
      <c r="O9" s="7">
        <f t="shared" si="0"/>
        <v>94</v>
      </c>
      <c r="P9" s="17" t="s">
        <v>62</v>
      </c>
      <c r="Q9" s="20">
        <f t="shared" si="1"/>
        <v>32</v>
      </c>
      <c r="S9" s="362" t="s">
        <v>131</v>
      </c>
      <c r="T9" s="363"/>
      <c r="U9" s="229" t="s">
        <v>129</v>
      </c>
      <c r="V9" s="234">
        <v>48</v>
      </c>
    </row>
    <row r="10" spans="1:22" ht="15.75" customHeight="1">
      <c r="A10" s="74">
        <v>5</v>
      </c>
      <c r="B10" s="68">
        <v>1</v>
      </c>
      <c r="C10" s="12">
        <v>18</v>
      </c>
      <c r="D10" s="12">
        <v>9</v>
      </c>
      <c r="E10" s="12">
        <v>6</v>
      </c>
      <c r="F10" s="12">
        <v>9</v>
      </c>
      <c r="G10" s="12">
        <v>9</v>
      </c>
      <c r="H10" s="12">
        <v>12</v>
      </c>
      <c r="I10" s="12">
        <v>6</v>
      </c>
      <c r="J10" s="12">
        <v>9</v>
      </c>
      <c r="K10" s="12">
        <v>9</v>
      </c>
      <c r="L10" s="12">
        <v>9</v>
      </c>
      <c r="M10" s="12">
        <v>3</v>
      </c>
      <c r="N10" s="33"/>
      <c r="O10" s="7">
        <f t="shared" si="0"/>
        <v>99</v>
      </c>
      <c r="P10" s="17" t="s">
        <v>74</v>
      </c>
      <c r="Q10" s="20">
        <f t="shared" si="1"/>
        <v>33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20</v>
      </c>
      <c r="C11" s="12">
        <v>15</v>
      </c>
      <c r="D11" s="12"/>
      <c r="E11" s="12">
        <v>6</v>
      </c>
      <c r="F11" s="12">
        <v>9</v>
      </c>
      <c r="G11" s="12">
        <v>9</v>
      </c>
      <c r="H11" s="12">
        <v>12</v>
      </c>
      <c r="I11" s="12">
        <v>9</v>
      </c>
      <c r="J11" s="12">
        <v>9</v>
      </c>
      <c r="K11" s="12">
        <v>9</v>
      </c>
      <c r="L11" s="12">
        <v>9</v>
      </c>
      <c r="M11" s="12"/>
      <c r="N11" s="33"/>
      <c r="O11" s="7">
        <f t="shared" si="0"/>
        <v>87</v>
      </c>
      <c r="P11" s="17" t="s">
        <v>74</v>
      </c>
      <c r="Q11" s="20">
        <f t="shared" si="1"/>
        <v>21</v>
      </c>
      <c r="S11" s="362" t="s">
        <v>132</v>
      </c>
      <c r="T11" s="363"/>
      <c r="U11" s="229" t="s">
        <v>129</v>
      </c>
      <c r="V11" s="230">
        <v>558</v>
      </c>
    </row>
    <row r="12" spans="1:17" ht="15.75" customHeight="1">
      <c r="A12" s="74">
        <v>7</v>
      </c>
      <c r="B12" s="68" t="s">
        <v>174</v>
      </c>
      <c r="C12" s="12"/>
      <c r="D12" s="12"/>
      <c r="E12" s="12">
        <v>6</v>
      </c>
      <c r="F12" s="12">
        <v>9</v>
      </c>
      <c r="G12" s="12">
        <v>9</v>
      </c>
      <c r="H12" s="12">
        <v>12</v>
      </c>
      <c r="I12" s="12"/>
      <c r="J12" s="12">
        <v>6</v>
      </c>
      <c r="K12" s="12"/>
      <c r="L12" s="12">
        <v>6</v>
      </c>
      <c r="M12" s="12"/>
      <c r="N12" s="12"/>
      <c r="O12" s="7">
        <f t="shared" si="0"/>
        <v>48</v>
      </c>
      <c r="P12" s="17" t="s">
        <v>59</v>
      </c>
      <c r="Q12" s="20">
        <f t="shared" si="1"/>
        <v>6</v>
      </c>
    </row>
    <row r="13" spans="1:17" ht="15.75" customHeight="1">
      <c r="A13" s="74">
        <v>8</v>
      </c>
      <c r="B13" s="6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3"/>
      <c r="O13" s="7" t="str">
        <f t="shared" si="0"/>
        <v/>
      </c>
      <c r="P13" s="17"/>
      <c r="Q13" s="20">
        <f t="shared" si="1"/>
        <v>0</v>
      </c>
    </row>
    <row r="14" spans="1:17" ht="15.75" customHeight="1">
      <c r="A14" s="74">
        <v>9</v>
      </c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t="shared" si="0"/>
        <v/>
      </c>
      <c r="P14" s="17"/>
      <c r="Q14" s="20">
        <f t="shared" si="1"/>
        <v>0</v>
      </c>
    </row>
    <row r="15" spans="1:17" ht="15.75" customHeight="1">
      <c r="A15" s="74">
        <v>10</v>
      </c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0"/>
        <v/>
      </c>
      <c r="P15" s="17"/>
      <c r="Q15" s="20">
        <f t="shared" si="1"/>
        <v>0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 t="str">
        <f t="shared" si="0"/>
        <v/>
      </c>
      <c r="P17" s="17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45">IF(B18="","",SUM(C18:M18)-(N18))</f>
        <v/>
      </c>
      <c r="P18" s="32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1"/>
        <v>0</v>
      </c>
    </row>
    <row r="20" spans="1:17" ht="15.75" customHeight="1">
      <c r="A20" s="74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2"/>
        <v/>
      </c>
      <c r="P20" s="32"/>
      <c r="Q20" s="20">
        <f t="shared" si="1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2"/>
      <c r="Q21" s="20">
        <f t="shared" si="1"/>
        <v>0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2"/>
        <v/>
      </c>
      <c r="P22" s="32"/>
      <c r="Q22" s="20">
        <f t="shared" si="1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2"/>
        <v/>
      </c>
      <c r="P24" s="17"/>
      <c r="Q24" s="20">
        <f t="shared" si="1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32"/>
      <c r="Q29" s="20">
        <f t="shared" si="1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2"/>
      <c r="Q30" s="20">
        <f t="shared" si="1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2"/>
      <c r="Q31" s="20">
        <f t="shared" si="1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2"/>
        <v/>
      </c>
      <c r="P39" s="32"/>
      <c r="Q39" s="20">
        <f t="shared" si="1"/>
        <v>0</v>
      </c>
    </row>
    <row r="40" spans="1:15" ht="15.75" customHeight="1">
      <c r="A40" s="10"/>
      <c r="O40" s="7" t="str">
        <f t="shared" si="2"/>
        <v/>
      </c>
    </row>
    <row r="41" spans="1:15" ht="15.75" customHeight="1">
      <c r="A41" s="10"/>
      <c r="O41" s="7" t="str">
        <f t="shared" si="2"/>
        <v/>
      </c>
    </row>
    <row r="42" spans="1:15" ht="15.75" customHeight="1">
      <c r="A42" s="10"/>
      <c r="O42" s="7" t="str">
        <f t="shared" si="2"/>
        <v/>
      </c>
    </row>
    <row r="43" spans="1:15" ht="15.75" customHeight="1">
      <c r="A43" s="10"/>
      <c r="O43" s="7" t="str">
        <f t="shared" si="2"/>
        <v/>
      </c>
    </row>
    <row r="44" spans="1:15" ht="15.75" customHeight="1">
      <c r="A44" s="10"/>
      <c r="O44" s="7" t="str">
        <f t="shared" si="2"/>
        <v/>
      </c>
    </row>
    <row r="45" spans="1:15" ht="15.75" customHeight="1">
      <c r="A45" s="10"/>
      <c r="O45" s="7" t="str">
        <f t="shared" si="2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45"/>
  <sheetViews>
    <sheetView workbookViewId="0" topLeftCell="A1">
      <pane ySplit="5" topLeftCell="A6" activePane="bottomLeft" state="frozen"/>
      <selection pane="topLeft" activeCell="B148" sqref="B148:B152"/>
      <selection pane="bottomLeft" activeCell="Y1" sqref="Y1:Y1048576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142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143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SUM(O6:O11)</f>
        <v>648</v>
      </c>
      <c r="F4" s="367"/>
      <c r="G4" s="381"/>
      <c r="H4" s="382"/>
      <c r="I4" s="382"/>
      <c r="J4" s="382"/>
      <c r="K4" s="368">
        <v>210</v>
      </c>
      <c r="L4" s="369"/>
      <c r="M4" s="387"/>
      <c r="N4" s="388"/>
      <c r="O4" s="370">
        <f>MAX(C6:C39)</f>
        <v>18</v>
      </c>
      <c r="P4" s="371"/>
      <c r="Q4" s="373"/>
      <c r="R4" s="210">
        <v>141</v>
      </c>
      <c r="S4" s="365"/>
      <c r="T4" s="211" t="s">
        <v>182</v>
      </c>
      <c r="U4" s="365"/>
      <c r="V4" s="211">
        <v>441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9">
        <v>23</v>
      </c>
      <c r="C6" s="8">
        <v>18</v>
      </c>
      <c r="D6" s="8">
        <v>12</v>
      </c>
      <c r="E6" s="8">
        <v>6</v>
      </c>
      <c r="F6" s="8">
        <v>9</v>
      </c>
      <c r="G6" s="8">
        <v>12</v>
      </c>
      <c r="H6" s="8">
        <v>15</v>
      </c>
      <c r="I6" s="8">
        <v>12</v>
      </c>
      <c r="J6" s="8">
        <v>9</v>
      </c>
      <c r="K6" s="8">
        <v>9</v>
      </c>
      <c r="L6" s="8">
        <v>9</v>
      </c>
      <c r="M6" s="8">
        <v>3</v>
      </c>
      <c r="N6" s="9"/>
      <c r="O6" s="7">
        <f aca="true" t="shared" si="0" ref="O6:O11">IF(B6="","",SUM(C6:M6)-(N6))</f>
        <v>114</v>
      </c>
      <c r="P6" s="17" t="s">
        <v>75</v>
      </c>
      <c r="Q6" s="20">
        <f aca="true" t="shared" si="1" ref="Q6:Q11">SUM(C6:E6)</f>
        <v>36</v>
      </c>
    </row>
    <row r="7" spans="1:22" ht="15.75" customHeight="1">
      <c r="A7" s="74">
        <v>2</v>
      </c>
      <c r="B7" s="68">
        <v>44</v>
      </c>
      <c r="C7" s="12">
        <v>15</v>
      </c>
      <c r="D7" s="12">
        <v>12</v>
      </c>
      <c r="E7" s="12">
        <v>6</v>
      </c>
      <c r="F7" s="12">
        <v>9</v>
      </c>
      <c r="G7" s="12">
        <v>12</v>
      </c>
      <c r="H7" s="12">
        <v>12</v>
      </c>
      <c r="I7" s="12">
        <v>12</v>
      </c>
      <c r="J7" s="12">
        <v>9</v>
      </c>
      <c r="K7" s="12">
        <v>12</v>
      </c>
      <c r="L7" s="12">
        <v>9</v>
      </c>
      <c r="M7" s="12">
        <v>3</v>
      </c>
      <c r="N7" s="12"/>
      <c r="O7" s="7">
        <f t="shared" si="0"/>
        <v>111</v>
      </c>
      <c r="P7" s="17" t="s">
        <v>75</v>
      </c>
      <c r="Q7" s="20">
        <f t="shared" si="1"/>
        <v>33</v>
      </c>
      <c r="S7" s="362" t="s">
        <v>128</v>
      </c>
      <c r="T7" s="363"/>
      <c r="U7" s="229" t="s">
        <v>129</v>
      </c>
      <c r="V7" s="230" t="s">
        <v>182</v>
      </c>
    </row>
    <row r="8" spans="1:22" ht="15.75" customHeight="1">
      <c r="A8" s="74">
        <v>3</v>
      </c>
      <c r="B8" s="68">
        <v>80</v>
      </c>
      <c r="C8" s="12">
        <v>18</v>
      </c>
      <c r="D8" s="12">
        <v>12</v>
      </c>
      <c r="E8" s="12">
        <v>6</v>
      </c>
      <c r="F8" s="12">
        <v>9</v>
      </c>
      <c r="G8" s="12">
        <v>12</v>
      </c>
      <c r="H8" s="12">
        <v>12</v>
      </c>
      <c r="I8" s="12">
        <v>9</v>
      </c>
      <c r="J8" s="12">
        <v>9</v>
      </c>
      <c r="K8" s="12">
        <v>9</v>
      </c>
      <c r="L8" s="12">
        <v>9</v>
      </c>
      <c r="M8" s="12">
        <v>3</v>
      </c>
      <c r="N8" s="12"/>
      <c r="O8" s="7">
        <f t="shared" si="0"/>
        <v>108</v>
      </c>
      <c r="P8" s="17" t="s">
        <v>76</v>
      </c>
      <c r="Q8" s="20">
        <f t="shared" si="1"/>
        <v>36</v>
      </c>
      <c r="S8" s="362" t="s">
        <v>130</v>
      </c>
      <c r="T8" s="363"/>
      <c r="U8" s="229" t="s">
        <v>129</v>
      </c>
      <c r="V8" s="234">
        <v>441</v>
      </c>
    </row>
    <row r="9" spans="1:22" ht="15.75" customHeight="1">
      <c r="A9" s="74">
        <v>4</v>
      </c>
      <c r="B9" s="68">
        <v>31</v>
      </c>
      <c r="C9" s="12">
        <v>18</v>
      </c>
      <c r="D9" s="12">
        <v>12</v>
      </c>
      <c r="E9" s="12">
        <v>6</v>
      </c>
      <c r="F9" s="12">
        <v>9</v>
      </c>
      <c r="G9" s="12">
        <v>12</v>
      </c>
      <c r="H9" s="12">
        <v>12</v>
      </c>
      <c r="I9" s="12">
        <v>9</v>
      </c>
      <c r="J9" s="12">
        <v>9</v>
      </c>
      <c r="K9" s="12">
        <v>9</v>
      </c>
      <c r="L9" s="12">
        <v>9</v>
      </c>
      <c r="M9" s="12">
        <v>3</v>
      </c>
      <c r="N9" s="12"/>
      <c r="O9" s="7">
        <f t="shared" si="0"/>
        <v>108</v>
      </c>
      <c r="P9" s="17" t="s">
        <v>76</v>
      </c>
      <c r="Q9" s="20">
        <f t="shared" si="1"/>
        <v>36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68">
        <v>149</v>
      </c>
      <c r="C10" s="12">
        <v>15</v>
      </c>
      <c r="D10" s="12">
        <v>12</v>
      </c>
      <c r="E10" s="12">
        <v>9</v>
      </c>
      <c r="F10" s="12">
        <v>9</v>
      </c>
      <c r="G10" s="12">
        <v>9</v>
      </c>
      <c r="H10" s="12">
        <v>12</v>
      </c>
      <c r="I10" s="12">
        <v>9</v>
      </c>
      <c r="J10" s="12">
        <v>9</v>
      </c>
      <c r="K10" s="12">
        <v>9</v>
      </c>
      <c r="L10" s="12">
        <v>9</v>
      </c>
      <c r="M10" s="12">
        <v>3</v>
      </c>
      <c r="N10" s="12"/>
      <c r="O10" s="7">
        <f t="shared" si="0"/>
        <v>105</v>
      </c>
      <c r="P10" s="17" t="s">
        <v>74</v>
      </c>
      <c r="Q10" s="20">
        <f t="shared" si="1"/>
        <v>36</v>
      </c>
      <c r="S10" s="224"/>
      <c r="T10" s="224"/>
      <c r="U10" s="224"/>
      <c r="V10" s="238"/>
    </row>
    <row r="11" spans="1:22" ht="15.75" customHeight="1">
      <c r="A11" s="74">
        <v>6</v>
      </c>
      <c r="B11" s="69">
        <v>25</v>
      </c>
      <c r="C11" s="8">
        <v>15</v>
      </c>
      <c r="D11" s="8">
        <v>12</v>
      </c>
      <c r="E11" s="8">
        <v>6</v>
      </c>
      <c r="F11" s="8">
        <v>9</v>
      </c>
      <c r="G11" s="8">
        <v>9</v>
      </c>
      <c r="H11" s="8">
        <v>12</v>
      </c>
      <c r="I11" s="8">
        <v>9</v>
      </c>
      <c r="J11" s="8">
        <v>9</v>
      </c>
      <c r="K11" s="8">
        <v>9</v>
      </c>
      <c r="L11" s="8">
        <v>9</v>
      </c>
      <c r="M11" s="8">
        <v>3</v>
      </c>
      <c r="N11" s="9"/>
      <c r="O11" s="7">
        <f t="shared" si="0"/>
        <v>102</v>
      </c>
      <c r="P11" s="17" t="s">
        <v>74</v>
      </c>
      <c r="Q11" s="20">
        <f t="shared" si="1"/>
        <v>33</v>
      </c>
      <c r="S11" s="362" t="s">
        <v>132</v>
      </c>
      <c r="T11" s="363"/>
      <c r="U11" s="229" t="s">
        <v>129</v>
      </c>
      <c r="V11" s="230"/>
    </row>
    <row r="12" spans="1:17" ht="15.75" customHeight="1">
      <c r="A12" s="74">
        <v>7</v>
      </c>
      <c r="B12" s="6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" t="str">
        <f aca="true" t="shared" si="2" ref="O12:O17">IF(B12="","",SUM(C12:M12)-(N12))</f>
        <v/>
      </c>
      <c r="P12" s="17"/>
      <c r="Q12" s="20">
        <f aca="true" t="shared" si="3" ref="Q12:Q39">SUM(C12:E12)</f>
        <v>0</v>
      </c>
    </row>
    <row r="13" spans="1:17" ht="15.75" customHeight="1">
      <c r="A13" s="74">
        <v>8</v>
      </c>
      <c r="B13" s="6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3"/>
      <c r="O13" s="7" t="str">
        <f t="shared" si="2"/>
        <v/>
      </c>
      <c r="P13" s="17"/>
      <c r="Q13" s="20">
        <f t="shared" si="3"/>
        <v>0</v>
      </c>
    </row>
    <row r="14" spans="1:17" ht="15.75" customHeight="1">
      <c r="A14" s="74">
        <v>9</v>
      </c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t="shared" si="2"/>
        <v/>
      </c>
      <c r="P14" s="17"/>
      <c r="Q14" s="20">
        <f t="shared" si="3"/>
        <v>0</v>
      </c>
    </row>
    <row r="15" spans="1:17" ht="15.75" customHeight="1">
      <c r="A15" s="74">
        <v>10</v>
      </c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17"/>
      <c r="Q15" s="20">
        <f t="shared" si="3"/>
        <v>0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2"/>
        <v/>
      </c>
      <c r="P16" s="17"/>
      <c r="Q16" s="20">
        <f t="shared" si="3"/>
        <v>0</v>
      </c>
    </row>
    <row r="17" spans="1:17" ht="15.75" customHeight="1">
      <c r="A17" s="74">
        <v>12</v>
      </c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 t="str">
        <f t="shared" si="2"/>
        <v/>
      </c>
      <c r="P17" s="17"/>
      <c r="Q17" s="20">
        <f t="shared" si="3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4" ref="O18:O45">IF(B18="","",SUM(C18:M18)-(N18))</f>
        <v/>
      </c>
      <c r="P18" s="32"/>
      <c r="Q18" s="20">
        <f t="shared" si="3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4"/>
        <v/>
      </c>
      <c r="P19" s="32"/>
      <c r="Q19" s="20">
        <f t="shared" si="3"/>
        <v>0</v>
      </c>
    </row>
    <row r="20" spans="1:17" ht="15.75" customHeight="1">
      <c r="A20" s="74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4"/>
        <v/>
      </c>
      <c r="P20" s="32"/>
      <c r="Q20" s="20">
        <f t="shared" si="3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4"/>
        <v/>
      </c>
      <c r="P21" s="32"/>
      <c r="Q21" s="20">
        <f t="shared" si="3"/>
        <v>0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4"/>
        <v/>
      </c>
      <c r="P22" s="32"/>
      <c r="Q22" s="20">
        <f t="shared" si="3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4"/>
        <v/>
      </c>
      <c r="P23" s="17"/>
      <c r="Q23" s="20">
        <f t="shared" si="3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4"/>
        <v/>
      </c>
      <c r="P24" s="17"/>
      <c r="Q24" s="20">
        <f t="shared" si="3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4"/>
        <v/>
      </c>
      <c r="P25" s="17"/>
      <c r="Q25" s="20">
        <f t="shared" si="3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4"/>
        <v/>
      </c>
      <c r="P26" s="32"/>
      <c r="Q26" s="20">
        <f t="shared" si="3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4"/>
        <v/>
      </c>
      <c r="P27" s="32"/>
      <c r="Q27" s="20">
        <f t="shared" si="3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4"/>
        <v/>
      </c>
      <c r="P28" s="32"/>
      <c r="Q28" s="20">
        <f t="shared" si="3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4"/>
        <v/>
      </c>
      <c r="P29" s="32"/>
      <c r="Q29" s="20">
        <f t="shared" si="3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4"/>
        <v/>
      </c>
      <c r="P30" s="32"/>
      <c r="Q30" s="20">
        <f t="shared" si="3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4"/>
        <v/>
      </c>
      <c r="P31" s="32"/>
      <c r="Q31" s="20">
        <f t="shared" si="3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4"/>
        <v/>
      </c>
      <c r="P32" s="32"/>
      <c r="Q32" s="20">
        <f t="shared" si="3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2"/>
      <c r="Q33" s="20">
        <f t="shared" si="3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4"/>
        <v/>
      </c>
      <c r="P34" s="32"/>
      <c r="Q34" s="20">
        <f t="shared" si="3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4"/>
        <v/>
      </c>
      <c r="P35" s="32"/>
      <c r="Q35" s="20">
        <f t="shared" si="3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4"/>
        <v/>
      </c>
      <c r="P36" s="32"/>
      <c r="Q36" s="20">
        <f t="shared" si="3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4"/>
        <v/>
      </c>
      <c r="P37" s="32"/>
      <c r="Q37" s="20">
        <f t="shared" si="3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4"/>
        <v/>
      </c>
      <c r="P38" s="32"/>
      <c r="Q38" s="20">
        <f t="shared" si="3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4"/>
        <v/>
      </c>
      <c r="P39" s="32"/>
      <c r="Q39" s="20">
        <f t="shared" si="3"/>
        <v>0</v>
      </c>
    </row>
    <row r="40" spans="1:15" ht="15.75" customHeight="1">
      <c r="A40" s="10"/>
      <c r="O40" s="7" t="str">
        <f t="shared" si="4"/>
        <v/>
      </c>
    </row>
    <row r="41" spans="1:15" ht="15.75" customHeight="1">
      <c r="A41" s="10"/>
      <c r="O41" s="7" t="str">
        <f t="shared" si="4"/>
        <v/>
      </c>
    </row>
    <row r="42" spans="1:15" ht="15.75" customHeight="1">
      <c r="A42" s="10"/>
      <c r="O42" s="7" t="str">
        <f t="shared" si="4"/>
        <v/>
      </c>
    </row>
    <row r="43" spans="1:15" ht="15.75" customHeight="1">
      <c r="A43" s="10"/>
      <c r="O43" s="7" t="str">
        <f t="shared" si="4"/>
        <v/>
      </c>
    </row>
    <row r="44" spans="1:15" ht="15.75" customHeight="1">
      <c r="A44" s="10"/>
      <c r="O44" s="7" t="str">
        <f t="shared" si="4"/>
        <v/>
      </c>
    </row>
    <row r="45" spans="1:15" ht="15.75" customHeight="1">
      <c r="A45" s="10"/>
      <c r="O45" s="7" t="str">
        <f t="shared" si="4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45"/>
  <sheetViews>
    <sheetView workbookViewId="0" topLeftCell="N1">
      <pane ySplit="5" topLeftCell="A6" activePane="bottomLeft" state="frozen"/>
      <selection pane="topLeft" activeCell="B148" sqref="B148:B152"/>
      <selection pane="bottomLeft" activeCell="K5" sqref="K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110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  <c r="Z1" s="10"/>
    </row>
    <row r="2" spans="2:26" ht="15.75" customHeight="1">
      <c r="B2" s="396"/>
      <c r="C2" s="397"/>
      <c r="D2" s="393" t="s">
        <v>111</v>
      </c>
      <c r="E2" s="393"/>
      <c r="F2" s="398"/>
      <c r="G2" s="399" t="s">
        <v>46</v>
      </c>
      <c r="H2" s="400"/>
      <c r="I2" s="400"/>
      <c r="J2" s="401" t="s">
        <v>51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  <c r="Z2" s="10">
        <v>4</v>
      </c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620</v>
      </c>
      <c r="F4" s="367"/>
      <c r="G4" s="381"/>
      <c r="H4" s="382"/>
      <c r="I4" s="382"/>
      <c r="J4" s="382"/>
      <c r="K4" s="368">
        <v>120</v>
      </c>
      <c r="L4" s="369"/>
      <c r="M4" s="387"/>
      <c r="N4" s="388"/>
      <c r="O4" s="370">
        <f>MAX(C6:C39)</f>
        <v>19</v>
      </c>
      <c r="P4" s="371"/>
      <c r="Q4" s="373"/>
      <c r="R4" s="210">
        <v>114</v>
      </c>
      <c r="S4" s="365"/>
      <c r="T4" s="211">
        <v>311</v>
      </c>
      <c r="U4" s="365"/>
      <c r="V4" s="211">
        <v>309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73">
        <v>14</v>
      </c>
      <c r="C6" s="12">
        <v>15</v>
      </c>
      <c r="D6" s="12">
        <v>11</v>
      </c>
      <c r="E6" s="12">
        <v>6</v>
      </c>
      <c r="F6" s="12">
        <v>9</v>
      </c>
      <c r="G6" s="12"/>
      <c r="H6" s="12">
        <v>11</v>
      </c>
      <c r="I6" s="12">
        <v>9</v>
      </c>
      <c r="J6" s="12">
        <v>9</v>
      </c>
      <c r="K6" s="12">
        <v>9</v>
      </c>
      <c r="L6" s="12">
        <v>9</v>
      </c>
      <c r="M6" s="12"/>
      <c r="N6" s="60"/>
      <c r="O6" s="7">
        <f aca="true" t="shared" si="0" ref="O6:O17">IF(B6="","",SUM(C6:M6)-(N6))</f>
        <v>88</v>
      </c>
      <c r="P6" s="32" t="s">
        <v>62</v>
      </c>
      <c r="Q6" s="20">
        <f aca="true" t="shared" si="1" ref="Q6:Q17">SUM(C6:E6)</f>
        <v>32</v>
      </c>
    </row>
    <row r="7" spans="1:22" ht="15.75" customHeight="1">
      <c r="A7" s="74">
        <v>2</v>
      </c>
      <c r="B7" s="73">
        <v>15</v>
      </c>
      <c r="C7" s="8">
        <v>19</v>
      </c>
      <c r="D7" s="8"/>
      <c r="E7" s="8"/>
      <c r="F7" s="8">
        <v>9</v>
      </c>
      <c r="G7" s="8">
        <v>9</v>
      </c>
      <c r="H7" s="8">
        <v>11</v>
      </c>
      <c r="I7" s="8">
        <v>9</v>
      </c>
      <c r="J7" s="8">
        <v>9</v>
      </c>
      <c r="K7" s="8">
        <v>9</v>
      </c>
      <c r="L7" s="8">
        <v>9</v>
      </c>
      <c r="M7" s="8"/>
      <c r="N7" s="60"/>
      <c r="O7" s="7">
        <f t="shared" si="0"/>
        <v>84</v>
      </c>
      <c r="P7" s="32" t="s">
        <v>62</v>
      </c>
      <c r="Q7" s="20">
        <f t="shared" si="1"/>
        <v>19</v>
      </c>
      <c r="S7" s="362" t="s">
        <v>128</v>
      </c>
      <c r="T7" s="363"/>
      <c r="U7" s="229" t="s">
        <v>129</v>
      </c>
      <c r="V7" s="230">
        <f>SUM(O6:O9)</f>
        <v>311</v>
      </c>
    </row>
    <row r="8" spans="1:22" ht="15.75" customHeight="1">
      <c r="A8" s="74">
        <v>3</v>
      </c>
      <c r="B8" s="67">
        <v>3</v>
      </c>
      <c r="C8" s="8"/>
      <c r="D8" s="8"/>
      <c r="E8" s="8"/>
      <c r="F8" s="8">
        <v>9</v>
      </c>
      <c r="G8" s="8">
        <v>10</v>
      </c>
      <c r="H8" s="8">
        <v>11</v>
      </c>
      <c r="I8" s="8">
        <v>9</v>
      </c>
      <c r="J8" s="8">
        <v>9</v>
      </c>
      <c r="K8" s="8">
        <v>9</v>
      </c>
      <c r="L8" s="8">
        <v>9</v>
      </c>
      <c r="M8" s="8"/>
      <c r="N8" s="60"/>
      <c r="O8" s="7">
        <f t="shared" si="0"/>
        <v>66</v>
      </c>
      <c r="P8" s="32" t="s">
        <v>62</v>
      </c>
      <c r="Q8" s="20">
        <f t="shared" si="1"/>
        <v>0</v>
      </c>
      <c r="S8" s="362" t="s">
        <v>130</v>
      </c>
      <c r="T8" s="363"/>
      <c r="U8" s="229" t="s">
        <v>129</v>
      </c>
      <c r="V8" s="234">
        <f>SUM(O10:O13)</f>
        <v>309</v>
      </c>
    </row>
    <row r="9" spans="1:22" ht="15.75" customHeight="1">
      <c r="A9" s="74">
        <v>4</v>
      </c>
      <c r="B9" s="67">
        <v>10</v>
      </c>
      <c r="C9" s="8"/>
      <c r="D9" s="8">
        <v>9</v>
      </c>
      <c r="E9" s="8"/>
      <c r="F9" s="8">
        <v>9</v>
      </c>
      <c r="G9" s="8">
        <v>9</v>
      </c>
      <c r="H9" s="8">
        <v>10</v>
      </c>
      <c r="I9" s="8">
        <v>9</v>
      </c>
      <c r="J9" s="8">
        <v>9</v>
      </c>
      <c r="K9" s="8">
        <v>9</v>
      </c>
      <c r="L9" s="8">
        <v>9</v>
      </c>
      <c r="M9" s="8"/>
      <c r="N9" s="60"/>
      <c r="O9" s="7">
        <f t="shared" si="0"/>
        <v>73</v>
      </c>
      <c r="P9" s="32" t="s">
        <v>62</v>
      </c>
      <c r="Q9" s="20">
        <f t="shared" si="1"/>
        <v>9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66">
        <v>9</v>
      </c>
      <c r="C10" s="8">
        <v>12</v>
      </c>
      <c r="D10" s="8">
        <v>9</v>
      </c>
      <c r="E10" s="8">
        <v>6</v>
      </c>
      <c r="F10" s="8">
        <v>9</v>
      </c>
      <c r="G10" s="8"/>
      <c r="H10" s="8">
        <v>12</v>
      </c>
      <c r="I10" s="8">
        <v>6</v>
      </c>
      <c r="J10" s="8">
        <v>9</v>
      </c>
      <c r="K10" s="8">
        <v>9</v>
      </c>
      <c r="L10" s="8">
        <v>9</v>
      </c>
      <c r="M10" s="8"/>
      <c r="N10" s="60"/>
      <c r="O10" s="7">
        <f t="shared" si="0"/>
        <v>81</v>
      </c>
      <c r="P10" s="32" t="s">
        <v>74</v>
      </c>
      <c r="Q10" s="20">
        <f t="shared" si="1"/>
        <v>27</v>
      </c>
      <c r="S10" s="224"/>
      <c r="T10" s="224"/>
      <c r="U10" s="224"/>
      <c r="V10" s="238"/>
    </row>
    <row r="11" spans="1:22" ht="15.75" customHeight="1">
      <c r="A11" s="74">
        <v>6</v>
      </c>
      <c r="B11" s="73">
        <v>56</v>
      </c>
      <c r="C11" s="8"/>
      <c r="D11" s="8"/>
      <c r="E11" s="8">
        <v>6</v>
      </c>
      <c r="F11" s="8">
        <v>9</v>
      </c>
      <c r="G11" s="8"/>
      <c r="H11" s="8">
        <v>12</v>
      </c>
      <c r="I11" s="8">
        <v>9</v>
      </c>
      <c r="J11" s="8">
        <v>9</v>
      </c>
      <c r="K11" s="8">
        <v>9</v>
      </c>
      <c r="L11" s="8">
        <v>9</v>
      </c>
      <c r="M11" s="8"/>
      <c r="N11" s="60"/>
      <c r="O11" s="7">
        <f t="shared" si="0"/>
        <v>63</v>
      </c>
      <c r="P11" s="32" t="s">
        <v>74</v>
      </c>
      <c r="Q11" s="20">
        <f t="shared" si="1"/>
        <v>6</v>
      </c>
      <c r="S11" s="362" t="s">
        <v>132</v>
      </c>
      <c r="T11" s="363"/>
      <c r="U11" s="229" t="s">
        <v>129</v>
      </c>
      <c r="V11" s="230">
        <v>620</v>
      </c>
    </row>
    <row r="12" spans="1:17" ht="15.75" customHeight="1">
      <c r="A12" s="74">
        <v>7</v>
      </c>
      <c r="B12" s="66">
        <v>33</v>
      </c>
      <c r="C12" s="8"/>
      <c r="D12" s="8"/>
      <c r="E12" s="8">
        <v>6</v>
      </c>
      <c r="F12" s="8">
        <v>9</v>
      </c>
      <c r="G12" s="8">
        <v>9</v>
      </c>
      <c r="H12" s="8">
        <v>12</v>
      </c>
      <c r="I12" s="8">
        <v>9</v>
      </c>
      <c r="J12" s="8">
        <v>9</v>
      </c>
      <c r="K12" s="8">
        <v>9</v>
      </c>
      <c r="L12" s="8">
        <v>9</v>
      </c>
      <c r="M12" s="8"/>
      <c r="N12" s="60"/>
      <c r="O12" s="7">
        <f t="shared" si="0"/>
        <v>72</v>
      </c>
      <c r="P12" s="32" t="s">
        <v>75</v>
      </c>
      <c r="Q12" s="20">
        <f t="shared" si="1"/>
        <v>6</v>
      </c>
    </row>
    <row r="13" spans="1:17" ht="15.75" customHeight="1">
      <c r="A13" s="74">
        <v>8</v>
      </c>
      <c r="B13" s="66">
        <v>18</v>
      </c>
      <c r="C13" s="8">
        <v>12</v>
      </c>
      <c r="D13" s="8">
        <v>9</v>
      </c>
      <c r="E13" s="8">
        <v>6</v>
      </c>
      <c r="F13" s="8">
        <v>9</v>
      </c>
      <c r="G13" s="8">
        <v>9</v>
      </c>
      <c r="H13" s="8">
        <v>12</v>
      </c>
      <c r="I13" s="8">
        <v>9</v>
      </c>
      <c r="J13" s="8">
        <v>9</v>
      </c>
      <c r="K13" s="8">
        <v>9</v>
      </c>
      <c r="L13" s="8">
        <v>9</v>
      </c>
      <c r="M13" s="8"/>
      <c r="N13" s="59"/>
      <c r="O13" s="7">
        <f t="shared" si="0"/>
        <v>93</v>
      </c>
      <c r="P13" s="32" t="s">
        <v>75</v>
      </c>
      <c r="Q13" s="20">
        <f t="shared" si="1"/>
        <v>27</v>
      </c>
    </row>
    <row r="14" spans="1:17" ht="15.75" customHeight="1">
      <c r="A14" s="74">
        <v>9</v>
      </c>
      <c r="B14" s="6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0"/>
      <c r="O14" s="7" t="str">
        <f t="shared" si="0"/>
        <v/>
      </c>
      <c r="P14" s="32"/>
      <c r="Q14" s="20">
        <f t="shared" si="1"/>
        <v>0</v>
      </c>
    </row>
    <row r="15" spans="1:17" ht="15.75" customHeight="1">
      <c r="A15" s="74">
        <v>10</v>
      </c>
      <c r="B15" s="6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60"/>
      <c r="O15" s="7" t="str">
        <f t="shared" si="0"/>
        <v/>
      </c>
      <c r="P15" s="32"/>
      <c r="Q15" s="20">
        <f t="shared" si="1"/>
        <v>0</v>
      </c>
    </row>
    <row r="16" spans="1:17" ht="15.75" customHeight="1">
      <c r="A16" s="74">
        <v>11</v>
      </c>
      <c r="B16" s="6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60"/>
      <c r="O16" s="7" t="str">
        <f t="shared" si="0"/>
        <v/>
      </c>
      <c r="P16" s="32"/>
      <c r="Q16" s="20">
        <f t="shared" si="1"/>
        <v>0</v>
      </c>
    </row>
    <row r="17" spans="1:17" ht="15.75" customHeight="1">
      <c r="A17" s="74">
        <v>12</v>
      </c>
      <c r="B17" s="6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60"/>
      <c r="O17" s="7" t="str">
        <f t="shared" si="0"/>
        <v/>
      </c>
      <c r="P17" s="32"/>
      <c r="Q17" s="20">
        <f t="shared" si="1"/>
        <v>0</v>
      </c>
    </row>
    <row r="18" spans="1:17" ht="15.75" customHeight="1">
      <c r="A18" s="74">
        <v>13</v>
      </c>
      <c r="B18" s="6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0"/>
      <c r="O18" s="7" t="str">
        <f aca="true" t="shared" si="2" ref="O18:O45">IF(B18="","",SUM(C18:M18)-(N18))</f>
        <v/>
      </c>
      <c r="P18" s="32"/>
      <c r="Q18" s="20">
        <f aca="true" t="shared" si="3" ref="Q18:Q45">SUM(C18:E18)</f>
        <v>0</v>
      </c>
    </row>
    <row r="19" spans="1:17" ht="15.75" customHeight="1">
      <c r="A19" s="74">
        <v>14</v>
      </c>
      <c r="B19" s="7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0"/>
      <c r="O19" s="7" t="str">
        <f t="shared" si="2"/>
        <v/>
      </c>
      <c r="P19" s="32"/>
      <c r="Q19" s="20">
        <f t="shared" si="3"/>
        <v>0</v>
      </c>
    </row>
    <row r="20" spans="1:17" ht="15.75" customHeight="1">
      <c r="A20" s="74">
        <v>15</v>
      </c>
      <c r="B20" s="6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0"/>
      <c r="O20" s="7" t="str">
        <f t="shared" si="2"/>
        <v/>
      </c>
      <c r="P20" s="32"/>
      <c r="Q20" s="20">
        <f t="shared" si="3"/>
        <v>0</v>
      </c>
    </row>
    <row r="21" spans="1:17" ht="15.75" customHeight="1">
      <c r="A21" s="74">
        <v>16</v>
      </c>
      <c r="B21" s="6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0"/>
      <c r="O21" s="7" t="str">
        <f t="shared" si="2"/>
        <v/>
      </c>
      <c r="P21" s="32"/>
      <c r="Q21" s="20">
        <f t="shared" si="3"/>
        <v>0</v>
      </c>
    </row>
    <row r="22" spans="1:17" ht="15.75" customHeight="1">
      <c r="A22" s="74"/>
      <c r="B22" s="6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0"/>
      <c r="O22" s="7" t="str">
        <f t="shared" si="2"/>
        <v/>
      </c>
      <c r="P22" s="32"/>
      <c r="Q22" s="20">
        <f t="shared" si="3"/>
        <v>0</v>
      </c>
    </row>
    <row r="23" spans="1:17" ht="15.75" customHeight="1">
      <c r="A23" s="74"/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4"/>
      <c r="O23" s="7" t="str">
        <f t="shared" si="2"/>
        <v/>
      </c>
      <c r="P23" s="17"/>
      <c r="Q23" s="20">
        <f t="shared" si="3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3"/>
      <c r="O24" s="7" t="str">
        <f t="shared" si="2"/>
        <v/>
      </c>
      <c r="P24" s="32"/>
      <c r="Q24" s="20">
        <f t="shared" si="3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4"/>
      <c r="O25" s="7" t="str">
        <f t="shared" si="2"/>
        <v/>
      </c>
      <c r="P25" s="32"/>
      <c r="Q25" s="20">
        <f t="shared" si="3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4"/>
      <c r="O26" s="7" t="str">
        <f t="shared" si="2"/>
        <v/>
      </c>
      <c r="P26" s="32"/>
      <c r="Q26" s="20">
        <f t="shared" si="3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3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3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17"/>
      <c r="Q29" s="20">
        <f t="shared" si="3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2"/>
        <v/>
      </c>
      <c r="P30" s="17"/>
      <c r="Q30" s="20">
        <f t="shared" si="3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7"/>
      <c r="Q31" s="20">
        <f t="shared" si="3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2"/>
      <c r="Q32" s="20">
        <f t="shared" si="3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3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3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3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3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2"/>
      <c r="Q37" s="20">
        <f t="shared" si="3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3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2"/>
      <c r="Q39" s="20">
        <f t="shared" si="3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2"/>
        <v/>
      </c>
      <c r="P40" s="32"/>
      <c r="Q40" s="20">
        <f t="shared" si="3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2"/>
        <v/>
      </c>
      <c r="P41" s="32"/>
      <c r="Q41" s="20">
        <f t="shared" si="3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2"/>
      <c r="Q42" s="20">
        <f t="shared" si="3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2"/>
        <v/>
      </c>
      <c r="P43" s="32"/>
      <c r="Q43" s="20">
        <f t="shared" si="3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2"/>
        <v/>
      </c>
      <c r="P44" s="32"/>
      <c r="Q44" s="20">
        <f t="shared" si="3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2"/>
        <v/>
      </c>
      <c r="P45" s="32"/>
      <c r="Q45" s="20">
        <f t="shared" si="3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45"/>
  <sheetViews>
    <sheetView workbookViewId="0" topLeftCell="M1">
      <pane ySplit="5" topLeftCell="A6" activePane="bottomLeft" state="frozen"/>
      <selection pane="topLeft" activeCell="B148" sqref="B148:B152"/>
      <selection pane="bottomLeft" activeCell="S15" sqref="S15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5.421875" style="4" customWidth="1"/>
    <col min="17" max="17" width="9.7109375" style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187</v>
      </c>
      <c r="E1" s="393"/>
      <c r="F1" s="393"/>
      <c r="G1" s="393"/>
      <c r="H1" s="393"/>
      <c r="I1" s="394"/>
      <c r="J1" s="394"/>
      <c r="K1" s="395"/>
      <c r="R1" s="80"/>
      <c r="S1" s="81"/>
      <c r="T1" s="75"/>
      <c r="U1" s="10"/>
      <c r="V1" s="82"/>
      <c r="W1" s="84"/>
      <c r="X1" s="10"/>
      <c r="Y1" s="10"/>
      <c r="Z1" s="18"/>
    </row>
    <row r="2" spans="2:26" ht="15.75" customHeight="1">
      <c r="B2" s="396"/>
      <c r="C2" s="397"/>
      <c r="D2" s="393" t="s">
        <v>188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82"/>
      <c r="S2" s="83"/>
      <c r="T2" s="79"/>
      <c r="U2" s="59"/>
      <c r="V2" s="82"/>
      <c r="W2" s="84"/>
      <c r="X2" s="10"/>
      <c r="Y2" s="10"/>
      <c r="Z2" s="18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SUM(O6:O13)</f>
        <v>833</v>
      </c>
      <c r="F4" s="367"/>
      <c r="G4" s="381"/>
      <c r="H4" s="382"/>
      <c r="I4" s="382"/>
      <c r="J4" s="382"/>
      <c r="K4" s="368">
        <v>220</v>
      </c>
      <c r="L4" s="369"/>
      <c r="M4" s="387"/>
      <c r="N4" s="388"/>
      <c r="O4" s="370">
        <f>MAX(C6:C39)</f>
        <v>18</v>
      </c>
      <c r="P4" s="371"/>
      <c r="Q4" s="373"/>
      <c r="R4" s="210">
        <v>139</v>
      </c>
      <c r="S4" s="365"/>
      <c r="T4" s="211">
        <v>416</v>
      </c>
      <c r="U4" s="365"/>
      <c r="V4" s="211" t="s">
        <v>182</v>
      </c>
      <c r="W4" s="365"/>
      <c r="X4" s="211">
        <v>417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71">
        <v>70</v>
      </c>
      <c r="C6" s="12">
        <v>18</v>
      </c>
      <c r="D6" s="12">
        <v>12</v>
      </c>
      <c r="E6" s="12">
        <v>7</v>
      </c>
      <c r="F6" s="12">
        <v>9</v>
      </c>
      <c r="G6" s="12">
        <v>9</v>
      </c>
      <c r="H6" s="12">
        <v>15</v>
      </c>
      <c r="I6" s="12">
        <v>9</v>
      </c>
      <c r="J6" s="12">
        <v>12</v>
      </c>
      <c r="K6" s="12">
        <v>9</v>
      </c>
      <c r="L6" s="12">
        <v>9</v>
      </c>
      <c r="M6" s="8">
        <v>3</v>
      </c>
      <c r="N6" s="9"/>
      <c r="O6" s="7">
        <f>IF(B6="","",SUM(C6:M6)-(N6))</f>
        <v>112</v>
      </c>
      <c r="P6" s="17" t="s">
        <v>62</v>
      </c>
      <c r="Q6" s="20">
        <f>SUM(C6:E6)</f>
        <v>37</v>
      </c>
    </row>
    <row r="7" spans="1:22" ht="15.75" customHeight="1">
      <c r="A7" s="74">
        <v>2</v>
      </c>
      <c r="B7" s="76">
        <v>100</v>
      </c>
      <c r="C7" s="12">
        <v>17</v>
      </c>
      <c r="D7" s="12">
        <v>12</v>
      </c>
      <c r="E7" s="12">
        <v>7</v>
      </c>
      <c r="F7" s="12">
        <v>9</v>
      </c>
      <c r="G7" s="12"/>
      <c r="H7" s="12">
        <v>15</v>
      </c>
      <c r="I7" s="12">
        <v>9</v>
      </c>
      <c r="J7" s="12">
        <v>9</v>
      </c>
      <c r="K7" s="12">
        <v>10</v>
      </c>
      <c r="L7" s="12">
        <v>9</v>
      </c>
      <c r="M7" s="12"/>
      <c r="N7" s="12"/>
      <c r="O7" s="7">
        <f>IF(B7="","",SUM(C7:M7)-(N7))</f>
        <v>97</v>
      </c>
      <c r="P7" s="17" t="s">
        <v>62</v>
      </c>
      <c r="Q7" s="20">
        <f>SUM(C7:E7)</f>
        <v>36</v>
      </c>
      <c r="S7" s="362" t="s">
        <v>128</v>
      </c>
      <c r="T7" s="363"/>
      <c r="U7" s="229" t="s">
        <v>129</v>
      </c>
      <c r="V7" s="230">
        <f>SUM(O6:O9)</f>
        <v>416</v>
      </c>
    </row>
    <row r="8" spans="1:22" ht="15.75" customHeight="1">
      <c r="A8" s="74">
        <v>3</v>
      </c>
      <c r="B8" s="76">
        <v>74</v>
      </c>
      <c r="C8" s="12">
        <v>16</v>
      </c>
      <c r="D8" s="12">
        <v>12</v>
      </c>
      <c r="E8" s="12">
        <v>6</v>
      </c>
      <c r="F8" s="12">
        <v>9</v>
      </c>
      <c r="G8" s="12"/>
      <c r="H8" s="12">
        <v>15</v>
      </c>
      <c r="I8" s="12">
        <v>9</v>
      </c>
      <c r="J8" s="12">
        <v>9</v>
      </c>
      <c r="K8" s="12">
        <v>9</v>
      </c>
      <c r="L8" s="12">
        <v>9</v>
      </c>
      <c r="M8" s="12"/>
      <c r="N8" s="12"/>
      <c r="O8" s="7">
        <f>IF(B8="","",SUM(C8:M8)-(N8))</f>
        <v>94</v>
      </c>
      <c r="P8" s="17" t="s">
        <v>62</v>
      </c>
      <c r="Q8" s="20">
        <f>SUM(C8:E8)</f>
        <v>34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76">
        <v>52</v>
      </c>
      <c r="C9" s="12">
        <v>17</v>
      </c>
      <c r="D9" s="12">
        <v>12</v>
      </c>
      <c r="E9" s="12">
        <v>7</v>
      </c>
      <c r="F9" s="12">
        <v>9</v>
      </c>
      <c r="G9" s="12">
        <v>10</v>
      </c>
      <c r="H9" s="12">
        <v>15</v>
      </c>
      <c r="I9" s="12">
        <v>9</v>
      </c>
      <c r="J9" s="12">
        <v>10</v>
      </c>
      <c r="K9" s="12">
        <v>10</v>
      </c>
      <c r="L9" s="12">
        <v>11</v>
      </c>
      <c r="M9" s="8">
        <v>3</v>
      </c>
      <c r="N9" s="9"/>
      <c r="O9" s="7">
        <f>IF(B9="","",SUM(C9:M9)-(N9))</f>
        <v>113</v>
      </c>
      <c r="P9" s="17" t="s">
        <v>62</v>
      </c>
      <c r="Q9" s="20">
        <f>SUM(C9:E9)</f>
        <v>36</v>
      </c>
      <c r="S9" s="362" t="s">
        <v>131</v>
      </c>
      <c r="T9" s="363"/>
      <c r="U9" s="229" t="s">
        <v>129</v>
      </c>
      <c r="V9" s="234">
        <f>SUM(O10:O13)</f>
        <v>417</v>
      </c>
    </row>
    <row r="10" spans="1:22" ht="15.75" customHeight="1">
      <c r="A10" s="74">
        <v>5</v>
      </c>
      <c r="B10" s="71" t="s">
        <v>164</v>
      </c>
      <c r="C10" s="12">
        <v>18</v>
      </c>
      <c r="D10" s="12">
        <v>12</v>
      </c>
      <c r="E10" s="12">
        <v>6</v>
      </c>
      <c r="F10" s="12">
        <v>9</v>
      </c>
      <c r="G10" s="12">
        <v>12</v>
      </c>
      <c r="H10" s="12">
        <v>15</v>
      </c>
      <c r="I10" s="12">
        <v>9</v>
      </c>
      <c r="J10" s="12">
        <v>9</v>
      </c>
      <c r="K10" s="12">
        <v>9</v>
      </c>
      <c r="L10" s="12">
        <v>9</v>
      </c>
      <c r="M10" s="8">
        <v>3</v>
      </c>
      <c r="N10" s="9"/>
      <c r="O10" s="7">
        <f aca="true" t="shared" si="0" ref="O10:O13">IF(B10="","",SUM(C10:M10)-(N10))</f>
        <v>111</v>
      </c>
      <c r="P10" s="17" t="s">
        <v>59</v>
      </c>
      <c r="Q10" s="20">
        <f aca="true" t="shared" si="1" ref="Q10:Q45">SUM(C10:E10)</f>
        <v>36</v>
      </c>
      <c r="S10" s="224"/>
      <c r="T10" s="224"/>
      <c r="U10" s="224"/>
      <c r="V10" s="238"/>
    </row>
    <row r="11" spans="1:22" ht="15.75" customHeight="1">
      <c r="A11" s="74">
        <v>6</v>
      </c>
      <c r="B11" s="76" t="s">
        <v>194</v>
      </c>
      <c r="C11" s="8">
        <v>18</v>
      </c>
      <c r="D11" s="8">
        <v>12</v>
      </c>
      <c r="E11" s="8">
        <v>6</v>
      </c>
      <c r="F11" s="8">
        <v>9</v>
      </c>
      <c r="G11" s="8">
        <v>9</v>
      </c>
      <c r="H11" s="8">
        <v>15</v>
      </c>
      <c r="I11" s="8">
        <v>9</v>
      </c>
      <c r="J11" s="8">
        <v>9</v>
      </c>
      <c r="K11" s="8">
        <v>9</v>
      </c>
      <c r="L11" s="8">
        <v>12</v>
      </c>
      <c r="M11" s="8">
        <v>3</v>
      </c>
      <c r="N11" s="9"/>
      <c r="O11" s="7">
        <f t="shared" si="0"/>
        <v>111</v>
      </c>
      <c r="P11" s="17" t="s">
        <v>59</v>
      </c>
      <c r="Q11" s="20">
        <f t="shared" si="1"/>
        <v>36</v>
      </c>
      <c r="S11" s="362" t="s">
        <v>132</v>
      </c>
      <c r="T11" s="363"/>
      <c r="U11" s="229" t="s">
        <v>129</v>
      </c>
      <c r="V11" s="230">
        <v>833</v>
      </c>
    </row>
    <row r="12" spans="1:17" ht="15.75" customHeight="1">
      <c r="A12" s="74">
        <v>7</v>
      </c>
      <c r="B12" s="77" t="s">
        <v>195</v>
      </c>
      <c r="C12" s="12">
        <v>12</v>
      </c>
      <c r="D12" s="12">
        <v>9</v>
      </c>
      <c r="E12" s="12">
        <v>6</v>
      </c>
      <c r="F12" s="12">
        <v>9</v>
      </c>
      <c r="G12" s="12"/>
      <c r="H12" s="12">
        <v>12</v>
      </c>
      <c r="I12" s="12">
        <v>9</v>
      </c>
      <c r="J12" s="12">
        <v>9</v>
      </c>
      <c r="K12" s="12">
        <v>9</v>
      </c>
      <c r="L12" s="12">
        <v>9</v>
      </c>
      <c r="M12" s="8"/>
      <c r="N12" s="9"/>
      <c r="O12" s="7">
        <f t="shared" si="0"/>
        <v>84</v>
      </c>
      <c r="P12" s="17" t="s">
        <v>59</v>
      </c>
      <c r="Q12" s="20">
        <f t="shared" si="1"/>
        <v>27</v>
      </c>
    </row>
    <row r="13" spans="1:17" ht="15.75" customHeight="1">
      <c r="A13" s="74">
        <v>8</v>
      </c>
      <c r="B13" s="76" t="s">
        <v>196</v>
      </c>
      <c r="C13" s="12">
        <v>18</v>
      </c>
      <c r="D13" s="12">
        <v>12</v>
      </c>
      <c r="E13" s="12">
        <v>9</v>
      </c>
      <c r="F13" s="12">
        <v>9</v>
      </c>
      <c r="G13" s="12">
        <v>9</v>
      </c>
      <c r="H13" s="12">
        <v>15</v>
      </c>
      <c r="I13" s="12">
        <v>9</v>
      </c>
      <c r="J13" s="12">
        <v>9</v>
      </c>
      <c r="K13" s="12">
        <v>9</v>
      </c>
      <c r="L13" s="12">
        <v>9</v>
      </c>
      <c r="M13" s="12">
        <v>3</v>
      </c>
      <c r="N13" s="12"/>
      <c r="O13" s="7">
        <f t="shared" si="0"/>
        <v>111</v>
      </c>
      <c r="P13" s="17" t="s">
        <v>59</v>
      </c>
      <c r="Q13" s="20">
        <f t="shared" si="1"/>
        <v>39</v>
      </c>
    </row>
    <row r="14" spans="1:17" ht="15.75" customHeight="1">
      <c r="A14" s="74">
        <v>9</v>
      </c>
      <c r="B14" s="7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" t="str">
        <f aca="true" t="shared" si="2" ref="O14:O17">IF(B14="","",SUM(C14:M14)-(N14))</f>
        <v/>
      </c>
      <c r="P14" s="17"/>
      <c r="Q14" s="20">
        <f t="shared" si="1"/>
        <v>0</v>
      </c>
    </row>
    <row r="15" spans="1:17" ht="15.75" customHeight="1">
      <c r="A15" s="74">
        <v>10</v>
      </c>
      <c r="B15" s="7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2"/>
      <c r="Q15" s="20">
        <f t="shared" si="1"/>
        <v>0</v>
      </c>
    </row>
    <row r="16" spans="1:17" ht="15.75" customHeight="1">
      <c r="A16" s="74">
        <v>11</v>
      </c>
      <c r="B16" s="7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" t="str">
        <f t="shared" si="2"/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7" t="str">
        <f t="shared" si="2"/>
        <v/>
      </c>
      <c r="P17" s="32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3" ref="O18:O45">IF(B18="","",SUM(C18:M18)-(N18))</f>
        <v/>
      </c>
      <c r="P18" s="17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8"/>
      <c r="N19" s="9"/>
      <c r="O19" s="7" t="str">
        <f t="shared" si="3"/>
        <v/>
      </c>
      <c r="P19" s="32"/>
      <c r="Q19" s="20">
        <f t="shared" si="1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8"/>
      <c r="N20" s="9"/>
      <c r="O20" s="7" t="str">
        <f t="shared" si="3"/>
        <v/>
      </c>
      <c r="P20" s="17"/>
      <c r="Q20" s="20">
        <f t="shared" si="1"/>
        <v>0</v>
      </c>
    </row>
    <row r="21" spans="1:17" ht="15.75" customHeight="1">
      <c r="A21" s="74"/>
      <c r="B21" s="6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"/>
      <c r="N21" s="9"/>
      <c r="O21" s="7" t="str">
        <f t="shared" si="3"/>
        <v/>
      </c>
      <c r="P21" s="32"/>
      <c r="Q21" s="20">
        <f t="shared" si="1"/>
        <v>0</v>
      </c>
    </row>
    <row r="22" spans="1:17" ht="15.75" customHeight="1">
      <c r="A22" s="74"/>
      <c r="B22" s="7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4"/>
      <c r="O22" s="7" t="str">
        <f t="shared" si="3"/>
        <v/>
      </c>
      <c r="P22" s="17"/>
      <c r="Q22" s="20">
        <f t="shared" si="1"/>
        <v>0</v>
      </c>
    </row>
    <row r="23" spans="1:17" ht="15.75" customHeight="1">
      <c r="A23" s="74"/>
      <c r="B23" s="7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3"/>
      <c r="O23" s="7" t="str">
        <f t="shared" si="3"/>
        <v/>
      </c>
      <c r="P23" s="17"/>
      <c r="Q23" s="20">
        <f t="shared" si="1"/>
        <v>0</v>
      </c>
    </row>
    <row r="24" spans="1:17" ht="15.75" customHeight="1">
      <c r="A24" s="74"/>
      <c r="B24" s="7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3"/>
      <c r="O24" s="7" t="str">
        <f t="shared" si="3"/>
        <v/>
      </c>
      <c r="P24" s="17"/>
      <c r="Q24" s="20">
        <f t="shared" si="1"/>
        <v>0</v>
      </c>
    </row>
    <row r="25" spans="1:17" ht="15.75" customHeight="1">
      <c r="A25" s="74"/>
      <c r="B25" s="7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3"/>
      <c r="O25" s="7" t="str">
        <f t="shared" si="3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3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3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3"/>
        <v/>
      </c>
      <c r="P29" s="17"/>
      <c r="Q29" s="20">
        <f t="shared" si="1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3"/>
        <v/>
      </c>
      <c r="P30" s="17"/>
      <c r="Q30" s="20">
        <f t="shared" si="1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17"/>
      <c r="Q31" s="20">
        <f t="shared" si="1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3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3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1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1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3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1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3"/>
        <v/>
      </c>
      <c r="P39" s="32"/>
      <c r="Q39" s="20">
        <f t="shared" si="1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3"/>
        <v/>
      </c>
      <c r="P40" s="32"/>
      <c r="Q40" s="20">
        <f t="shared" si="1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3"/>
        <v/>
      </c>
      <c r="P41" s="32"/>
      <c r="Q41" s="20">
        <f t="shared" si="1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3"/>
        <v/>
      </c>
      <c r="P42" s="32"/>
      <c r="Q42" s="20">
        <f t="shared" si="1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3"/>
        <v/>
      </c>
      <c r="P43" s="32"/>
      <c r="Q43" s="20">
        <f t="shared" si="1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3"/>
        <v/>
      </c>
      <c r="P44" s="32"/>
      <c r="Q44" s="20">
        <f t="shared" si="1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3"/>
        <v/>
      </c>
      <c r="P45" s="32"/>
      <c r="Q45" s="20">
        <f t="shared" si="1"/>
        <v>0</v>
      </c>
    </row>
  </sheetData>
  <mergeCells count="22">
    <mergeCell ref="S7:T7"/>
    <mergeCell ref="S8:T8"/>
    <mergeCell ref="S9:T9"/>
    <mergeCell ref="S11:T11"/>
    <mergeCell ref="S3:S4"/>
    <mergeCell ref="U3:U4"/>
    <mergeCell ref="W3:W4"/>
    <mergeCell ref="E4:F4"/>
    <mergeCell ref="K4:L4"/>
    <mergeCell ref="O4:P4"/>
    <mergeCell ref="Q3:Q4"/>
    <mergeCell ref="B3:D4"/>
    <mergeCell ref="G3:J4"/>
    <mergeCell ref="K3:L3"/>
    <mergeCell ref="M3:N4"/>
    <mergeCell ref="O3:P3"/>
    <mergeCell ref="B1:C1"/>
    <mergeCell ref="D1:K1"/>
    <mergeCell ref="B2:C2"/>
    <mergeCell ref="D2:F2"/>
    <mergeCell ref="G2:I2"/>
    <mergeCell ref="J2:K2"/>
  </mergeCells>
  <printOptions gridLines="1"/>
  <pageMargins left="0.32" right="0.31" top="0.6" bottom="0.64" header="0.5" footer="0.5"/>
  <pageSetup horizontalDpi="600" verticalDpi="600" orientation="portrait" paperSize="9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97"/>
  <sheetViews>
    <sheetView zoomScale="80" zoomScaleNormal="80" workbookViewId="0" topLeftCell="A1">
      <pane ySplit="1" topLeftCell="A121" activePane="bottomLeft" state="frozen"/>
      <selection pane="bottomLeft" activeCell="A2" sqref="A1:T1048576"/>
    </sheetView>
  </sheetViews>
  <sheetFormatPr defaultColWidth="9.140625" defaultRowHeight="15.75" customHeight="1"/>
  <cols>
    <col min="1" max="1" width="29.57421875" style="15" customWidth="1"/>
    <col min="2" max="2" width="7.7109375" style="1" customWidth="1"/>
    <col min="3" max="3" width="7.7109375" style="115" customWidth="1"/>
    <col min="4" max="4" width="7.7109375" style="3" customWidth="1"/>
    <col min="5" max="16" width="7.7109375" style="10" customWidth="1"/>
    <col min="17" max="17" width="7.7109375" style="1" customWidth="1"/>
    <col min="18" max="18" width="9.28125" style="5" bestFit="1" customWidth="1"/>
    <col min="19" max="19" width="5.421875" style="16" bestFit="1" customWidth="1"/>
    <col min="20" max="20" width="15.140625" style="2" customWidth="1"/>
    <col min="21" max="255" width="9.140625" style="1" customWidth="1"/>
    <col min="256" max="256" width="3.8515625" style="1" bestFit="1" customWidth="1"/>
    <col min="257" max="257" width="29.57421875" style="1" customWidth="1"/>
    <col min="258" max="273" width="7.7109375" style="1" customWidth="1"/>
    <col min="274" max="274" width="9.28125" style="1" bestFit="1" customWidth="1"/>
    <col min="275" max="275" width="5.421875" style="1" bestFit="1" customWidth="1"/>
    <col min="276" max="276" width="18.00390625" style="1" bestFit="1" customWidth="1"/>
    <col min="277" max="511" width="9.140625" style="1" customWidth="1"/>
    <col min="512" max="512" width="3.8515625" style="1" bestFit="1" customWidth="1"/>
    <col min="513" max="513" width="29.57421875" style="1" customWidth="1"/>
    <col min="514" max="529" width="7.7109375" style="1" customWidth="1"/>
    <col min="530" max="530" width="9.28125" style="1" bestFit="1" customWidth="1"/>
    <col min="531" max="531" width="5.421875" style="1" bestFit="1" customWidth="1"/>
    <col min="532" max="532" width="18.00390625" style="1" bestFit="1" customWidth="1"/>
    <col min="533" max="767" width="9.140625" style="1" customWidth="1"/>
    <col min="768" max="768" width="3.8515625" style="1" bestFit="1" customWidth="1"/>
    <col min="769" max="769" width="29.57421875" style="1" customWidth="1"/>
    <col min="770" max="785" width="7.7109375" style="1" customWidth="1"/>
    <col min="786" max="786" width="9.28125" style="1" bestFit="1" customWidth="1"/>
    <col min="787" max="787" width="5.421875" style="1" bestFit="1" customWidth="1"/>
    <col min="788" max="788" width="18.00390625" style="1" bestFit="1" customWidth="1"/>
    <col min="789" max="1023" width="9.140625" style="1" customWidth="1"/>
    <col min="1024" max="1024" width="3.8515625" style="1" bestFit="1" customWidth="1"/>
    <col min="1025" max="1025" width="29.57421875" style="1" customWidth="1"/>
    <col min="1026" max="1041" width="7.7109375" style="1" customWidth="1"/>
    <col min="1042" max="1042" width="9.28125" style="1" bestFit="1" customWidth="1"/>
    <col min="1043" max="1043" width="5.421875" style="1" bestFit="1" customWidth="1"/>
    <col min="1044" max="1044" width="18.00390625" style="1" bestFit="1" customWidth="1"/>
    <col min="1045" max="1279" width="9.140625" style="1" customWidth="1"/>
    <col min="1280" max="1280" width="3.8515625" style="1" bestFit="1" customWidth="1"/>
    <col min="1281" max="1281" width="29.57421875" style="1" customWidth="1"/>
    <col min="1282" max="1297" width="7.7109375" style="1" customWidth="1"/>
    <col min="1298" max="1298" width="9.28125" style="1" bestFit="1" customWidth="1"/>
    <col min="1299" max="1299" width="5.421875" style="1" bestFit="1" customWidth="1"/>
    <col min="1300" max="1300" width="18.00390625" style="1" bestFit="1" customWidth="1"/>
    <col min="1301" max="1535" width="9.140625" style="1" customWidth="1"/>
    <col min="1536" max="1536" width="3.8515625" style="1" bestFit="1" customWidth="1"/>
    <col min="1537" max="1537" width="29.57421875" style="1" customWidth="1"/>
    <col min="1538" max="1553" width="7.7109375" style="1" customWidth="1"/>
    <col min="1554" max="1554" width="9.28125" style="1" bestFit="1" customWidth="1"/>
    <col min="1555" max="1555" width="5.421875" style="1" bestFit="1" customWidth="1"/>
    <col min="1556" max="1556" width="18.00390625" style="1" bestFit="1" customWidth="1"/>
    <col min="1557" max="1791" width="9.140625" style="1" customWidth="1"/>
    <col min="1792" max="1792" width="3.8515625" style="1" bestFit="1" customWidth="1"/>
    <col min="1793" max="1793" width="29.57421875" style="1" customWidth="1"/>
    <col min="1794" max="1809" width="7.7109375" style="1" customWidth="1"/>
    <col min="1810" max="1810" width="9.28125" style="1" bestFit="1" customWidth="1"/>
    <col min="1811" max="1811" width="5.421875" style="1" bestFit="1" customWidth="1"/>
    <col min="1812" max="1812" width="18.00390625" style="1" bestFit="1" customWidth="1"/>
    <col min="1813" max="2047" width="9.140625" style="1" customWidth="1"/>
    <col min="2048" max="2048" width="3.8515625" style="1" bestFit="1" customWidth="1"/>
    <col min="2049" max="2049" width="29.57421875" style="1" customWidth="1"/>
    <col min="2050" max="2065" width="7.7109375" style="1" customWidth="1"/>
    <col min="2066" max="2066" width="9.28125" style="1" bestFit="1" customWidth="1"/>
    <col min="2067" max="2067" width="5.421875" style="1" bestFit="1" customWidth="1"/>
    <col min="2068" max="2068" width="18.00390625" style="1" bestFit="1" customWidth="1"/>
    <col min="2069" max="2303" width="9.140625" style="1" customWidth="1"/>
    <col min="2304" max="2304" width="3.8515625" style="1" bestFit="1" customWidth="1"/>
    <col min="2305" max="2305" width="29.57421875" style="1" customWidth="1"/>
    <col min="2306" max="2321" width="7.7109375" style="1" customWidth="1"/>
    <col min="2322" max="2322" width="9.28125" style="1" bestFit="1" customWidth="1"/>
    <col min="2323" max="2323" width="5.421875" style="1" bestFit="1" customWidth="1"/>
    <col min="2324" max="2324" width="18.00390625" style="1" bestFit="1" customWidth="1"/>
    <col min="2325" max="2559" width="9.140625" style="1" customWidth="1"/>
    <col min="2560" max="2560" width="3.8515625" style="1" bestFit="1" customWidth="1"/>
    <col min="2561" max="2561" width="29.57421875" style="1" customWidth="1"/>
    <col min="2562" max="2577" width="7.7109375" style="1" customWidth="1"/>
    <col min="2578" max="2578" width="9.28125" style="1" bestFit="1" customWidth="1"/>
    <col min="2579" max="2579" width="5.421875" style="1" bestFit="1" customWidth="1"/>
    <col min="2580" max="2580" width="18.00390625" style="1" bestFit="1" customWidth="1"/>
    <col min="2581" max="2815" width="9.140625" style="1" customWidth="1"/>
    <col min="2816" max="2816" width="3.8515625" style="1" bestFit="1" customWidth="1"/>
    <col min="2817" max="2817" width="29.57421875" style="1" customWidth="1"/>
    <col min="2818" max="2833" width="7.7109375" style="1" customWidth="1"/>
    <col min="2834" max="2834" width="9.28125" style="1" bestFit="1" customWidth="1"/>
    <col min="2835" max="2835" width="5.421875" style="1" bestFit="1" customWidth="1"/>
    <col min="2836" max="2836" width="18.00390625" style="1" bestFit="1" customWidth="1"/>
    <col min="2837" max="3071" width="9.140625" style="1" customWidth="1"/>
    <col min="3072" max="3072" width="3.8515625" style="1" bestFit="1" customWidth="1"/>
    <col min="3073" max="3073" width="29.57421875" style="1" customWidth="1"/>
    <col min="3074" max="3089" width="7.7109375" style="1" customWidth="1"/>
    <col min="3090" max="3090" width="9.28125" style="1" bestFit="1" customWidth="1"/>
    <col min="3091" max="3091" width="5.421875" style="1" bestFit="1" customWidth="1"/>
    <col min="3092" max="3092" width="18.00390625" style="1" bestFit="1" customWidth="1"/>
    <col min="3093" max="3327" width="9.140625" style="1" customWidth="1"/>
    <col min="3328" max="3328" width="3.8515625" style="1" bestFit="1" customWidth="1"/>
    <col min="3329" max="3329" width="29.57421875" style="1" customWidth="1"/>
    <col min="3330" max="3345" width="7.7109375" style="1" customWidth="1"/>
    <col min="3346" max="3346" width="9.28125" style="1" bestFit="1" customWidth="1"/>
    <col min="3347" max="3347" width="5.421875" style="1" bestFit="1" customWidth="1"/>
    <col min="3348" max="3348" width="18.00390625" style="1" bestFit="1" customWidth="1"/>
    <col min="3349" max="3583" width="9.140625" style="1" customWidth="1"/>
    <col min="3584" max="3584" width="3.8515625" style="1" bestFit="1" customWidth="1"/>
    <col min="3585" max="3585" width="29.57421875" style="1" customWidth="1"/>
    <col min="3586" max="3601" width="7.7109375" style="1" customWidth="1"/>
    <col min="3602" max="3602" width="9.28125" style="1" bestFit="1" customWidth="1"/>
    <col min="3603" max="3603" width="5.421875" style="1" bestFit="1" customWidth="1"/>
    <col min="3604" max="3604" width="18.00390625" style="1" bestFit="1" customWidth="1"/>
    <col min="3605" max="3839" width="9.140625" style="1" customWidth="1"/>
    <col min="3840" max="3840" width="3.8515625" style="1" bestFit="1" customWidth="1"/>
    <col min="3841" max="3841" width="29.57421875" style="1" customWidth="1"/>
    <col min="3842" max="3857" width="7.7109375" style="1" customWidth="1"/>
    <col min="3858" max="3858" width="9.28125" style="1" bestFit="1" customWidth="1"/>
    <col min="3859" max="3859" width="5.421875" style="1" bestFit="1" customWidth="1"/>
    <col min="3860" max="3860" width="18.00390625" style="1" bestFit="1" customWidth="1"/>
    <col min="3861" max="4095" width="9.140625" style="1" customWidth="1"/>
    <col min="4096" max="4096" width="3.8515625" style="1" bestFit="1" customWidth="1"/>
    <col min="4097" max="4097" width="29.57421875" style="1" customWidth="1"/>
    <col min="4098" max="4113" width="7.7109375" style="1" customWidth="1"/>
    <col min="4114" max="4114" width="9.28125" style="1" bestFit="1" customWidth="1"/>
    <col min="4115" max="4115" width="5.421875" style="1" bestFit="1" customWidth="1"/>
    <col min="4116" max="4116" width="18.00390625" style="1" bestFit="1" customWidth="1"/>
    <col min="4117" max="4351" width="9.140625" style="1" customWidth="1"/>
    <col min="4352" max="4352" width="3.8515625" style="1" bestFit="1" customWidth="1"/>
    <col min="4353" max="4353" width="29.57421875" style="1" customWidth="1"/>
    <col min="4354" max="4369" width="7.7109375" style="1" customWidth="1"/>
    <col min="4370" max="4370" width="9.28125" style="1" bestFit="1" customWidth="1"/>
    <col min="4371" max="4371" width="5.421875" style="1" bestFit="1" customWidth="1"/>
    <col min="4372" max="4372" width="18.00390625" style="1" bestFit="1" customWidth="1"/>
    <col min="4373" max="4607" width="9.140625" style="1" customWidth="1"/>
    <col min="4608" max="4608" width="3.8515625" style="1" bestFit="1" customWidth="1"/>
    <col min="4609" max="4609" width="29.57421875" style="1" customWidth="1"/>
    <col min="4610" max="4625" width="7.7109375" style="1" customWidth="1"/>
    <col min="4626" max="4626" width="9.28125" style="1" bestFit="1" customWidth="1"/>
    <col min="4627" max="4627" width="5.421875" style="1" bestFit="1" customWidth="1"/>
    <col min="4628" max="4628" width="18.00390625" style="1" bestFit="1" customWidth="1"/>
    <col min="4629" max="4863" width="9.140625" style="1" customWidth="1"/>
    <col min="4864" max="4864" width="3.8515625" style="1" bestFit="1" customWidth="1"/>
    <col min="4865" max="4865" width="29.57421875" style="1" customWidth="1"/>
    <col min="4866" max="4881" width="7.7109375" style="1" customWidth="1"/>
    <col min="4882" max="4882" width="9.28125" style="1" bestFit="1" customWidth="1"/>
    <col min="4883" max="4883" width="5.421875" style="1" bestFit="1" customWidth="1"/>
    <col min="4884" max="4884" width="18.00390625" style="1" bestFit="1" customWidth="1"/>
    <col min="4885" max="5119" width="9.140625" style="1" customWidth="1"/>
    <col min="5120" max="5120" width="3.8515625" style="1" bestFit="1" customWidth="1"/>
    <col min="5121" max="5121" width="29.57421875" style="1" customWidth="1"/>
    <col min="5122" max="5137" width="7.7109375" style="1" customWidth="1"/>
    <col min="5138" max="5138" width="9.28125" style="1" bestFit="1" customWidth="1"/>
    <col min="5139" max="5139" width="5.421875" style="1" bestFit="1" customWidth="1"/>
    <col min="5140" max="5140" width="18.00390625" style="1" bestFit="1" customWidth="1"/>
    <col min="5141" max="5375" width="9.140625" style="1" customWidth="1"/>
    <col min="5376" max="5376" width="3.8515625" style="1" bestFit="1" customWidth="1"/>
    <col min="5377" max="5377" width="29.57421875" style="1" customWidth="1"/>
    <col min="5378" max="5393" width="7.7109375" style="1" customWidth="1"/>
    <col min="5394" max="5394" width="9.28125" style="1" bestFit="1" customWidth="1"/>
    <col min="5395" max="5395" width="5.421875" style="1" bestFit="1" customWidth="1"/>
    <col min="5396" max="5396" width="18.00390625" style="1" bestFit="1" customWidth="1"/>
    <col min="5397" max="5631" width="9.140625" style="1" customWidth="1"/>
    <col min="5632" max="5632" width="3.8515625" style="1" bestFit="1" customWidth="1"/>
    <col min="5633" max="5633" width="29.57421875" style="1" customWidth="1"/>
    <col min="5634" max="5649" width="7.7109375" style="1" customWidth="1"/>
    <col min="5650" max="5650" width="9.28125" style="1" bestFit="1" customWidth="1"/>
    <col min="5651" max="5651" width="5.421875" style="1" bestFit="1" customWidth="1"/>
    <col min="5652" max="5652" width="18.00390625" style="1" bestFit="1" customWidth="1"/>
    <col min="5653" max="5887" width="9.140625" style="1" customWidth="1"/>
    <col min="5888" max="5888" width="3.8515625" style="1" bestFit="1" customWidth="1"/>
    <col min="5889" max="5889" width="29.57421875" style="1" customWidth="1"/>
    <col min="5890" max="5905" width="7.7109375" style="1" customWidth="1"/>
    <col min="5906" max="5906" width="9.28125" style="1" bestFit="1" customWidth="1"/>
    <col min="5907" max="5907" width="5.421875" style="1" bestFit="1" customWidth="1"/>
    <col min="5908" max="5908" width="18.00390625" style="1" bestFit="1" customWidth="1"/>
    <col min="5909" max="6143" width="9.140625" style="1" customWidth="1"/>
    <col min="6144" max="6144" width="3.8515625" style="1" bestFit="1" customWidth="1"/>
    <col min="6145" max="6145" width="29.57421875" style="1" customWidth="1"/>
    <col min="6146" max="6161" width="7.7109375" style="1" customWidth="1"/>
    <col min="6162" max="6162" width="9.28125" style="1" bestFit="1" customWidth="1"/>
    <col min="6163" max="6163" width="5.421875" style="1" bestFit="1" customWidth="1"/>
    <col min="6164" max="6164" width="18.00390625" style="1" bestFit="1" customWidth="1"/>
    <col min="6165" max="6399" width="9.140625" style="1" customWidth="1"/>
    <col min="6400" max="6400" width="3.8515625" style="1" bestFit="1" customWidth="1"/>
    <col min="6401" max="6401" width="29.57421875" style="1" customWidth="1"/>
    <col min="6402" max="6417" width="7.7109375" style="1" customWidth="1"/>
    <col min="6418" max="6418" width="9.28125" style="1" bestFit="1" customWidth="1"/>
    <col min="6419" max="6419" width="5.421875" style="1" bestFit="1" customWidth="1"/>
    <col min="6420" max="6420" width="18.00390625" style="1" bestFit="1" customWidth="1"/>
    <col min="6421" max="6655" width="9.140625" style="1" customWidth="1"/>
    <col min="6656" max="6656" width="3.8515625" style="1" bestFit="1" customWidth="1"/>
    <col min="6657" max="6657" width="29.57421875" style="1" customWidth="1"/>
    <col min="6658" max="6673" width="7.7109375" style="1" customWidth="1"/>
    <col min="6674" max="6674" width="9.28125" style="1" bestFit="1" customWidth="1"/>
    <col min="6675" max="6675" width="5.421875" style="1" bestFit="1" customWidth="1"/>
    <col min="6676" max="6676" width="18.00390625" style="1" bestFit="1" customWidth="1"/>
    <col min="6677" max="6911" width="9.140625" style="1" customWidth="1"/>
    <col min="6912" max="6912" width="3.8515625" style="1" bestFit="1" customWidth="1"/>
    <col min="6913" max="6913" width="29.57421875" style="1" customWidth="1"/>
    <col min="6914" max="6929" width="7.7109375" style="1" customWidth="1"/>
    <col min="6930" max="6930" width="9.28125" style="1" bestFit="1" customWidth="1"/>
    <col min="6931" max="6931" width="5.421875" style="1" bestFit="1" customWidth="1"/>
    <col min="6932" max="6932" width="18.00390625" style="1" bestFit="1" customWidth="1"/>
    <col min="6933" max="7167" width="9.140625" style="1" customWidth="1"/>
    <col min="7168" max="7168" width="3.8515625" style="1" bestFit="1" customWidth="1"/>
    <col min="7169" max="7169" width="29.57421875" style="1" customWidth="1"/>
    <col min="7170" max="7185" width="7.7109375" style="1" customWidth="1"/>
    <col min="7186" max="7186" width="9.28125" style="1" bestFit="1" customWidth="1"/>
    <col min="7187" max="7187" width="5.421875" style="1" bestFit="1" customWidth="1"/>
    <col min="7188" max="7188" width="18.00390625" style="1" bestFit="1" customWidth="1"/>
    <col min="7189" max="7423" width="9.140625" style="1" customWidth="1"/>
    <col min="7424" max="7424" width="3.8515625" style="1" bestFit="1" customWidth="1"/>
    <col min="7425" max="7425" width="29.57421875" style="1" customWidth="1"/>
    <col min="7426" max="7441" width="7.7109375" style="1" customWidth="1"/>
    <col min="7442" max="7442" width="9.28125" style="1" bestFit="1" customWidth="1"/>
    <col min="7443" max="7443" width="5.421875" style="1" bestFit="1" customWidth="1"/>
    <col min="7444" max="7444" width="18.00390625" style="1" bestFit="1" customWidth="1"/>
    <col min="7445" max="7679" width="9.140625" style="1" customWidth="1"/>
    <col min="7680" max="7680" width="3.8515625" style="1" bestFit="1" customWidth="1"/>
    <col min="7681" max="7681" width="29.57421875" style="1" customWidth="1"/>
    <col min="7682" max="7697" width="7.7109375" style="1" customWidth="1"/>
    <col min="7698" max="7698" width="9.28125" style="1" bestFit="1" customWidth="1"/>
    <col min="7699" max="7699" width="5.421875" style="1" bestFit="1" customWidth="1"/>
    <col min="7700" max="7700" width="18.00390625" style="1" bestFit="1" customWidth="1"/>
    <col min="7701" max="7935" width="9.140625" style="1" customWidth="1"/>
    <col min="7936" max="7936" width="3.8515625" style="1" bestFit="1" customWidth="1"/>
    <col min="7937" max="7937" width="29.57421875" style="1" customWidth="1"/>
    <col min="7938" max="7953" width="7.7109375" style="1" customWidth="1"/>
    <col min="7954" max="7954" width="9.28125" style="1" bestFit="1" customWidth="1"/>
    <col min="7955" max="7955" width="5.421875" style="1" bestFit="1" customWidth="1"/>
    <col min="7956" max="7956" width="18.00390625" style="1" bestFit="1" customWidth="1"/>
    <col min="7957" max="8191" width="9.140625" style="1" customWidth="1"/>
    <col min="8192" max="8192" width="3.8515625" style="1" bestFit="1" customWidth="1"/>
    <col min="8193" max="8193" width="29.57421875" style="1" customWidth="1"/>
    <col min="8194" max="8209" width="7.7109375" style="1" customWidth="1"/>
    <col min="8210" max="8210" width="9.28125" style="1" bestFit="1" customWidth="1"/>
    <col min="8211" max="8211" width="5.421875" style="1" bestFit="1" customWidth="1"/>
    <col min="8212" max="8212" width="18.00390625" style="1" bestFit="1" customWidth="1"/>
    <col min="8213" max="8447" width="9.140625" style="1" customWidth="1"/>
    <col min="8448" max="8448" width="3.8515625" style="1" bestFit="1" customWidth="1"/>
    <col min="8449" max="8449" width="29.57421875" style="1" customWidth="1"/>
    <col min="8450" max="8465" width="7.7109375" style="1" customWidth="1"/>
    <col min="8466" max="8466" width="9.28125" style="1" bestFit="1" customWidth="1"/>
    <col min="8467" max="8467" width="5.421875" style="1" bestFit="1" customWidth="1"/>
    <col min="8468" max="8468" width="18.00390625" style="1" bestFit="1" customWidth="1"/>
    <col min="8469" max="8703" width="9.140625" style="1" customWidth="1"/>
    <col min="8704" max="8704" width="3.8515625" style="1" bestFit="1" customWidth="1"/>
    <col min="8705" max="8705" width="29.57421875" style="1" customWidth="1"/>
    <col min="8706" max="8721" width="7.7109375" style="1" customWidth="1"/>
    <col min="8722" max="8722" width="9.28125" style="1" bestFit="1" customWidth="1"/>
    <col min="8723" max="8723" width="5.421875" style="1" bestFit="1" customWidth="1"/>
    <col min="8724" max="8724" width="18.00390625" style="1" bestFit="1" customWidth="1"/>
    <col min="8725" max="8959" width="9.140625" style="1" customWidth="1"/>
    <col min="8960" max="8960" width="3.8515625" style="1" bestFit="1" customWidth="1"/>
    <col min="8961" max="8961" width="29.57421875" style="1" customWidth="1"/>
    <col min="8962" max="8977" width="7.7109375" style="1" customWidth="1"/>
    <col min="8978" max="8978" width="9.28125" style="1" bestFit="1" customWidth="1"/>
    <col min="8979" max="8979" width="5.421875" style="1" bestFit="1" customWidth="1"/>
    <col min="8980" max="8980" width="18.00390625" style="1" bestFit="1" customWidth="1"/>
    <col min="8981" max="9215" width="9.140625" style="1" customWidth="1"/>
    <col min="9216" max="9216" width="3.8515625" style="1" bestFit="1" customWidth="1"/>
    <col min="9217" max="9217" width="29.57421875" style="1" customWidth="1"/>
    <col min="9218" max="9233" width="7.7109375" style="1" customWidth="1"/>
    <col min="9234" max="9234" width="9.28125" style="1" bestFit="1" customWidth="1"/>
    <col min="9235" max="9235" width="5.421875" style="1" bestFit="1" customWidth="1"/>
    <col min="9236" max="9236" width="18.00390625" style="1" bestFit="1" customWidth="1"/>
    <col min="9237" max="9471" width="9.140625" style="1" customWidth="1"/>
    <col min="9472" max="9472" width="3.8515625" style="1" bestFit="1" customWidth="1"/>
    <col min="9473" max="9473" width="29.57421875" style="1" customWidth="1"/>
    <col min="9474" max="9489" width="7.7109375" style="1" customWidth="1"/>
    <col min="9490" max="9490" width="9.28125" style="1" bestFit="1" customWidth="1"/>
    <col min="9491" max="9491" width="5.421875" style="1" bestFit="1" customWidth="1"/>
    <col min="9492" max="9492" width="18.00390625" style="1" bestFit="1" customWidth="1"/>
    <col min="9493" max="9727" width="9.140625" style="1" customWidth="1"/>
    <col min="9728" max="9728" width="3.8515625" style="1" bestFit="1" customWidth="1"/>
    <col min="9729" max="9729" width="29.57421875" style="1" customWidth="1"/>
    <col min="9730" max="9745" width="7.7109375" style="1" customWidth="1"/>
    <col min="9746" max="9746" width="9.28125" style="1" bestFit="1" customWidth="1"/>
    <col min="9747" max="9747" width="5.421875" style="1" bestFit="1" customWidth="1"/>
    <col min="9748" max="9748" width="18.00390625" style="1" bestFit="1" customWidth="1"/>
    <col min="9749" max="9983" width="9.140625" style="1" customWidth="1"/>
    <col min="9984" max="9984" width="3.8515625" style="1" bestFit="1" customWidth="1"/>
    <col min="9985" max="9985" width="29.57421875" style="1" customWidth="1"/>
    <col min="9986" max="10001" width="7.7109375" style="1" customWidth="1"/>
    <col min="10002" max="10002" width="9.28125" style="1" bestFit="1" customWidth="1"/>
    <col min="10003" max="10003" width="5.421875" style="1" bestFit="1" customWidth="1"/>
    <col min="10004" max="10004" width="18.00390625" style="1" bestFit="1" customWidth="1"/>
    <col min="10005" max="10239" width="9.140625" style="1" customWidth="1"/>
    <col min="10240" max="10240" width="3.8515625" style="1" bestFit="1" customWidth="1"/>
    <col min="10241" max="10241" width="29.57421875" style="1" customWidth="1"/>
    <col min="10242" max="10257" width="7.7109375" style="1" customWidth="1"/>
    <col min="10258" max="10258" width="9.28125" style="1" bestFit="1" customWidth="1"/>
    <col min="10259" max="10259" width="5.421875" style="1" bestFit="1" customWidth="1"/>
    <col min="10260" max="10260" width="18.00390625" style="1" bestFit="1" customWidth="1"/>
    <col min="10261" max="10495" width="9.140625" style="1" customWidth="1"/>
    <col min="10496" max="10496" width="3.8515625" style="1" bestFit="1" customWidth="1"/>
    <col min="10497" max="10497" width="29.57421875" style="1" customWidth="1"/>
    <col min="10498" max="10513" width="7.7109375" style="1" customWidth="1"/>
    <col min="10514" max="10514" width="9.28125" style="1" bestFit="1" customWidth="1"/>
    <col min="10515" max="10515" width="5.421875" style="1" bestFit="1" customWidth="1"/>
    <col min="10516" max="10516" width="18.00390625" style="1" bestFit="1" customWidth="1"/>
    <col min="10517" max="10751" width="9.140625" style="1" customWidth="1"/>
    <col min="10752" max="10752" width="3.8515625" style="1" bestFit="1" customWidth="1"/>
    <col min="10753" max="10753" width="29.57421875" style="1" customWidth="1"/>
    <col min="10754" max="10769" width="7.7109375" style="1" customWidth="1"/>
    <col min="10770" max="10770" width="9.28125" style="1" bestFit="1" customWidth="1"/>
    <col min="10771" max="10771" width="5.421875" style="1" bestFit="1" customWidth="1"/>
    <col min="10772" max="10772" width="18.00390625" style="1" bestFit="1" customWidth="1"/>
    <col min="10773" max="11007" width="9.140625" style="1" customWidth="1"/>
    <col min="11008" max="11008" width="3.8515625" style="1" bestFit="1" customWidth="1"/>
    <col min="11009" max="11009" width="29.57421875" style="1" customWidth="1"/>
    <col min="11010" max="11025" width="7.7109375" style="1" customWidth="1"/>
    <col min="11026" max="11026" width="9.28125" style="1" bestFit="1" customWidth="1"/>
    <col min="11027" max="11027" width="5.421875" style="1" bestFit="1" customWidth="1"/>
    <col min="11028" max="11028" width="18.00390625" style="1" bestFit="1" customWidth="1"/>
    <col min="11029" max="11263" width="9.140625" style="1" customWidth="1"/>
    <col min="11264" max="11264" width="3.8515625" style="1" bestFit="1" customWidth="1"/>
    <col min="11265" max="11265" width="29.57421875" style="1" customWidth="1"/>
    <col min="11266" max="11281" width="7.7109375" style="1" customWidth="1"/>
    <col min="11282" max="11282" width="9.28125" style="1" bestFit="1" customWidth="1"/>
    <col min="11283" max="11283" width="5.421875" style="1" bestFit="1" customWidth="1"/>
    <col min="11284" max="11284" width="18.00390625" style="1" bestFit="1" customWidth="1"/>
    <col min="11285" max="11519" width="9.140625" style="1" customWidth="1"/>
    <col min="11520" max="11520" width="3.8515625" style="1" bestFit="1" customWidth="1"/>
    <col min="11521" max="11521" width="29.57421875" style="1" customWidth="1"/>
    <col min="11522" max="11537" width="7.7109375" style="1" customWidth="1"/>
    <col min="11538" max="11538" width="9.28125" style="1" bestFit="1" customWidth="1"/>
    <col min="11539" max="11539" width="5.421875" style="1" bestFit="1" customWidth="1"/>
    <col min="11540" max="11540" width="18.00390625" style="1" bestFit="1" customWidth="1"/>
    <col min="11541" max="11775" width="9.140625" style="1" customWidth="1"/>
    <col min="11776" max="11776" width="3.8515625" style="1" bestFit="1" customWidth="1"/>
    <col min="11777" max="11777" width="29.57421875" style="1" customWidth="1"/>
    <col min="11778" max="11793" width="7.7109375" style="1" customWidth="1"/>
    <col min="11794" max="11794" width="9.28125" style="1" bestFit="1" customWidth="1"/>
    <col min="11795" max="11795" width="5.421875" style="1" bestFit="1" customWidth="1"/>
    <col min="11796" max="11796" width="18.00390625" style="1" bestFit="1" customWidth="1"/>
    <col min="11797" max="12031" width="9.140625" style="1" customWidth="1"/>
    <col min="12032" max="12032" width="3.8515625" style="1" bestFit="1" customWidth="1"/>
    <col min="12033" max="12033" width="29.57421875" style="1" customWidth="1"/>
    <col min="12034" max="12049" width="7.7109375" style="1" customWidth="1"/>
    <col min="12050" max="12050" width="9.28125" style="1" bestFit="1" customWidth="1"/>
    <col min="12051" max="12051" width="5.421875" style="1" bestFit="1" customWidth="1"/>
    <col min="12052" max="12052" width="18.00390625" style="1" bestFit="1" customWidth="1"/>
    <col min="12053" max="12287" width="9.140625" style="1" customWidth="1"/>
    <col min="12288" max="12288" width="3.8515625" style="1" bestFit="1" customWidth="1"/>
    <col min="12289" max="12289" width="29.57421875" style="1" customWidth="1"/>
    <col min="12290" max="12305" width="7.7109375" style="1" customWidth="1"/>
    <col min="12306" max="12306" width="9.28125" style="1" bestFit="1" customWidth="1"/>
    <col min="12307" max="12307" width="5.421875" style="1" bestFit="1" customWidth="1"/>
    <col min="12308" max="12308" width="18.00390625" style="1" bestFit="1" customWidth="1"/>
    <col min="12309" max="12543" width="9.140625" style="1" customWidth="1"/>
    <col min="12544" max="12544" width="3.8515625" style="1" bestFit="1" customWidth="1"/>
    <col min="12545" max="12545" width="29.57421875" style="1" customWidth="1"/>
    <col min="12546" max="12561" width="7.7109375" style="1" customWidth="1"/>
    <col min="12562" max="12562" width="9.28125" style="1" bestFit="1" customWidth="1"/>
    <col min="12563" max="12563" width="5.421875" style="1" bestFit="1" customWidth="1"/>
    <col min="12564" max="12564" width="18.00390625" style="1" bestFit="1" customWidth="1"/>
    <col min="12565" max="12799" width="9.140625" style="1" customWidth="1"/>
    <col min="12800" max="12800" width="3.8515625" style="1" bestFit="1" customWidth="1"/>
    <col min="12801" max="12801" width="29.57421875" style="1" customWidth="1"/>
    <col min="12802" max="12817" width="7.7109375" style="1" customWidth="1"/>
    <col min="12818" max="12818" width="9.28125" style="1" bestFit="1" customWidth="1"/>
    <col min="12819" max="12819" width="5.421875" style="1" bestFit="1" customWidth="1"/>
    <col min="12820" max="12820" width="18.00390625" style="1" bestFit="1" customWidth="1"/>
    <col min="12821" max="13055" width="9.140625" style="1" customWidth="1"/>
    <col min="13056" max="13056" width="3.8515625" style="1" bestFit="1" customWidth="1"/>
    <col min="13057" max="13057" width="29.57421875" style="1" customWidth="1"/>
    <col min="13058" max="13073" width="7.7109375" style="1" customWidth="1"/>
    <col min="13074" max="13074" width="9.28125" style="1" bestFit="1" customWidth="1"/>
    <col min="13075" max="13075" width="5.421875" style="1" bestFit="1" customWidth="1"/>
    <col min="13076" max="13076" width="18.00390625" style="1" bestFit="1" customWidth="1"/>
    <col min="13077" max="13311" width="9.140625" style="1" customWidth="1"/>
    <col min="13312" max="13312" width="3.8515625" style="1" bestFit="1" customWidth="1"/>
    <col min="13313" max="13313" width="29.57421875" style="1" customWidth="1"/>
    <col min="13314" max="13329" width="7.7109375" style="1" customWidth="1"/>
    <col min="13330" max="13330" width="9.28125" style="1" bestFit="1" customWidth="1"/>
    <col min="13331" max="13331" width="5.421875" style="1" bestFit="1" customWidth="1"/>
    <col min="13332" max="13332" width="18.00390625" style="1" bestFit="1" customWidth="1"/>
    <col min="13333" max="13567" width="9.140625" style="1" customWidth="1"/>
    <col min="13568" max="13568" width="3.8515625" style="1" bestFit="1" customWidth="1"/>
    <col min="13569" max="13569" width="29.57421875" style="1" customWidth="1"/>
    <col min="13570" max="13585" width="7.7109375" style="1" customWidth="1"/>
    <col min="13586" max="13586" width="9.28125" style="1" bestFit="1" customWidth="1"/>
    <col min="13587" max="13587" width="5.421875" style="1" bestFit="1" customWidth="1"/>
    <col min="13588" max="13588" width="18.00390625" style="1" bestFit="1" customWidth="1"/>
    <col min="13589" max="13823" width="9.140625" style="1" customWidth="1"/>
    <col min="13824" max="13824" width="3.8515625" style="1" bestFit="1" customWidth="1"/>
    <col min="13825" max="13825" width="29.57421875" style="1" customWidth="1"/>
    <col min="13826" max="13841" width="7.7109375" style="1" customWidth="1"/>
    <col min="13842" max="13842" width="9.28125" style="1" bestFit="1" customWidth="1"/>
    <col min="13843" max="13843" width="5.421875" style="1" bestFit="1" customWidth="1"/>
    <col min="13844" max="13844" width="18.00390625" style="1" bestFit="1" customWidth="1"/>
    <col min="13845" max="14079" width="9.140625" style="1" customWidth="1"/>
    <col min="14080" max="14080" width="3.8515625" style="1" bestFit="1" customWidth="1"/>
    <col min="14081" max="14081" width="29.57421875" style="1" customWidth="1"/>
    <col min="14082" max="14097" width="7.7109375" style="1" customWidth="1"/>
    <col min="14098" max="14098" width="9.28125" style="1" bestFit="1" customWidth="1"/>
    <col min="14099" max="14099" width="5.421875" style="1" bestFit="1" customWidth="1"/>
    <col min="14100" max="14100" width="18.00390625" style="1" bestFit="1" customWidth="1"/>
    <col min="14101" max="14335" width="9.140625" style="1" customWidth="1"/>
    <col min="14336" max="14336" width="3.8515625" style="1" bestFit="1" customWidth="1"/>
    <col min="14337" max="14337" width="29.57421875" style="1" customWidth="1"/>
    <col min="14338" max="14353" width="7.7109375" style="1" customWidth="1"/>
    <col min="14354" max="14354" width="9.28125" style="1" bestFit="1" customWidth="1"/>
    <col min="14355" max="14355" width="5.421875" style="1" bestFit="1" customWidth="1"/>
    <col min="14356" max="14356" width="18.00390625" style="1" bestFit="1" customWidth="1"/>
    <col min="14357" max="14591" width="9.140625" style="1" customWidth="1"/>
    <col min="14592" max="14592" width="3.8515625" style="1" bestFit="1" customWidth="1"/>
    <col min="14593" max="14593" width="29.57421875" style="1" customWidth="1"/>
    <col min="14594" max="14609" width="7.7109375" style="1" customWidth="1"/>
    <col min="14610" max="14610" width="9.28125" style="1" bestFit="1" customWidth="1"/>
    <col min="14611" max="14611" width="5.421875" style="1" bestFit="1" customWidth="1"/>
    <col min="14612" max="14612" width="18.00390625" style="1" bestFit="1" customWidth="1"/>
    <col min="14613" max="14847" width="9.140625" style="1" customWidth="1"/>
    <col min="14848" max="14848" width="3.8515625" style="1" bestFit="1" customWidth="1"/>
    <col min="14849" max="14849" width="29.57421875" style="1" customWidth="1"/>
    <col min="14850" max="14865" width="7.7109375" style="1" customWidth="1"/>
    <col min="14866" max="14866" width="9.28125" style="1" bestFit="1" customWidth="1"/>
    <col min="14867" max="14867" width="5.421875" style="1" bestFit="1" customWidth="1"/>
    <col min="14868" max="14868" width="18.00390625" style="1" bestFit="1" customWidth="1"/>
    <col min="14869" max="15103" width="9.140625" style="1" customWidth="1"/>
    <col min="15104" max="15104" width="3.8515625" style="1" bestFit="1" customWidth="1"/>
    <col min="15105" max="15105" width="29.57421875" style="1" customWidth="1"/>
    <col min="15106" max="15121" width="7.7109375" style="1" customWidth="1"/>
    <col min="15122" max="15122" width="9.28125" style="1" bestFit="1" customWidth="1"/>
    <col min="15123" max="15123" width="5.421875" style="1" bestFit="1" customWidth="1"/>
    <col min="15124" max="15124" width="18.00390625" style="1" bestFit="1" customWidth="1"/>
    <col min="15125" max="15359" width="9.140625" style="1" customWidth="1"/>
    <col min="15360" max="15360" width="3.8515625" style="1" bestFit="1" customWidth="1"/>
    <col min="15361" max="15361" width="29.57421875" style="1" customWidth="1"/>
    <col min="15362" max="15377" width="7.7109375" style="1" customWidth="1"/>
    <col min="15378" max="15378" width="9.28125" style="1" bestFit="1" customWidth="1"/>
    <col min="15379" max="15379" width="5.421875" style="1" bestFit="1" customWidth="1"/>
    <col min="15380" max="15380" width="18.00390625" style="1" bestFit="1" customWidth="1"/>
    <col min="15381" max="15615" width="9.140625" style="1" customWidth="1"/>
    <col min="15616" max="15616" width="3.8515625" style="1" bestFit="1" customWidth="1"/>
    <col min="15617" max="15617" width="29.57421875" style="1" customWidth="1"/>
    <col min="15618" max="15633" width="7.7109375" style="1" customWidth="1"/>
    <col min="15634" max="15634" width="9.28125" style="1" bestFit="1" customWidth="1"/>
    <col min="15635" max="15635" width="5.421875" style="1" bestFit="1" customWidth="1"/>
    <col min="15636" max="15636" width="18.00390625" style="1" bestFit="1" customWidth="1"/>
    <col min="15637" max="15871" width="9.140625" style="1" customWidth="1"/>
    <col min="15872" max="15872" width="3.8515625" style="1" bestFit="1" customWidth="1"/>
    <col min="15873" max="15873" width="29.57421875" style="1" customWidth="1"/>
    <col min="15874" max="15889" width="7.7109375" style="1" customWidth="1"/>
    <col min="15890" max="15890" width="9.28125" style="1" bestFit="1" customWidth="1"/>
    <col min="15891" max="15891" width="5.421875" style="1" bestFit="1" customWidth="1"/>
    <col min="15892" max="15892" width="18.00390625" style="1" bestFit="1" customWidth="1"/>
    <col min="15893" max="16127" width="9.140625" style="1" customWidth="1"/>
    <col min="16128" max="16128" width="3.8515625" style="1" bestFit="1" customWidth="1"/>
    <col min="16129" max="16129" width="29.57421875" style="1" customWidth="1"/>
    <col min="16130" max="16145" width="7.7109375" style="1" customWidth="1"/>
    <col min="16146" max="16146" width="9.28125" style="1" bestFit="1" customWidth="1"/>
    <col min="16147" max="16147" width="5.421875" style="1" bestFit="1" customWidth="1"/>
    <col min="16148" max="16148" width="18.00390625" style="1" bestFit="1" customWidth="1"/>
    <col min="16149" max="16384" width="9.140625" style="1" customWidth="1"/>
  </cols>
  <sheetData>
    <row r="1" spans="1:20" ht="21.6">
      <c r="A1" s="336" t="s">
        <v>33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</row>
    <row r="2" spans="1:21" s="98" customFormat="1" ht="17.1" customHeight="1" thickBot="1">
      <c r="A2" s="89" t="s">
        <v>34</v>
      </c>
      <c r="B2" s="90" t="s">
        <v>26</v>
      </c>
      <c r="C2" s="91" t="s">
        <v>0</v>
      </c>
      <c r="D2" s="92" t="s">
        <v>1</v>
      </c>
      <c r="E2" s="93" t="s">
        <v>2</v>
      </c>
      <c r="F2" s="93" t="s">
        <v>3</v>
      </c>
      <c r="G2" s="93" t="s">
        <v>4</v>
      </c>
      <c r="H2" s="93" t="s">
        <v>20</v>
      </c>
      <c r="I2" s="93" t="s">
        <v>5</v>
      </c>
      <c r="J2" s="93" t="s">
        <v>6</v>
      </c>
      <c r="K2" s="93" t="s">
        <v>7</v>
      </c>
      <c r="L2" s="93" t="s">
        <v>8</v>
      </c>
      <c r="M2" s="93" t="s">
        <v>19</v>
      </c>
      <c r="N2" s="93" t="s">
        <v>21</v>
      </c>
      <c r="O2" s="93" t="s">
        <v>17</v>
      </c>
      <c r="P2" s="94" t="s">
        <v>9</v>
      </c>
      <c r="Q2" s="93" t="s">
        <v>15</v>
      </c>
      <c r="R2" s="93" t="s">
        <v>16</v>
      </c>
      <c r="S2" s="95" t="s">
        <v>10</v>
      </c>
      <c r="T2" s="96" t="s">
        <v>28</v>
      </c>
      <c r="U2" s="97"/>
    </row>
    <row r="3" spans="1:20" ht="16.5" customHeight="1">
      <c r="A3" s="345" t="s">
        <v>116</v>
      </c>
      <c r="B3" s="348" t="s">
        <v>117</v>
      </c>
      <c r="C3" s="99">
        <v>98</v>
      </c>
      <c r="D3" s="100" t="s">
        <v>11</v>
      </c>
      <c r="E3" s="101">
        <v>18</v>
      </c>
      <c r="F3" s="101">
        <v>14</v>
      </c>
      <c r="G3" s="101">
        <v>8</v>
      </c>
      <c r="H3" s="101">
        <v>9</v>
      </c>
      <c r="I3" s="101">
        <v>9</v>
      </c>
      <c r="J3" s="101">
        <v>15</v>
      </c>
      <c r="K3" s="101">
        <v>9</v>
      </c>
      <c r="L3" s="101">
        <v>9</v>
      </c>
      <c r="M3" s="101">
        <v>10</v>
      </c>
      <c r="N3" s="101">
        <v>10</v>
      </c>
      <c r="O3" s="101">
        <v>3</v>
      </c>
      <c r="P3" s="102"/>
      <c r="Q3" s="103">
        <f>IF(C3="","",SUM(E3:O3)-(P3))</f>
        <v>114</v>
      </c>
      <c r="R3" s="204" t="s">
        <v>18</v>
      </c>
      <c r="S3" s="326">
        <v>1</v>
      </c>
      <c r="T3" s="104">
        <f>SUM(E3:G3)</f>
        <v>40</v>
      </c>
    </row>
    <row r="4" spans="1:20" ht="17.1" customHeight="1">
      <c r="A4" s="346"/>
      <c r="B4" s="349"/>
      <c r="C4" s="105">
        <v>104</v>
      </c>
      <c r="D4" s="100" t="s">
        <v>12</v>
      </c>
      <c r="E4" s="205">
        <v>24</v>
      </c>
      <c r="F4" s="205">
        <v>14</v>
      </c>
      <c r="G4" s="205">
        <v>9</v>
      </c>
      <c r="H4" s="205">
        <v>9</v>
      </c>
      <c r="I4" s="205">
        <v>9</v>
      </c>
      <c r="J4" s="205">
        <v>15</v>
      </c>
      <c r="K4" s="205">
        <v>9</v>
      </c>
      <c r="L4" s="205">
        <v>9</v>
      </c>
      <c r="M4" s="205">
        <v>10</v>
      </c>
      <c r="N4" s="205">
        <v>11</v>
      </c>
      <c r="O4" s="205">
        <v>6</v>
      </c>
      <c r="P4" s="206"/>
      <c r="Q4" s="106">
        <f>IF(C4="","",SUM(E4:O4)-(P4))</f>
        <v>125</v>
      </c>
      <c r="R4" s="107"/>
      <c r="S4" s="327"/>
      <c r="T4" s="108">
        <f>SUM(E4:G4)</f>
        <v>47</v>
      </c>
    </row>
    <row r="5" spans="1:20" ht="17.1" customHeight="1">
      <c r="A5" s="346"/>
      <c r="B5" s="349"/>
      <c r="C5" s="105">
        <v>150</v>
      </c>
      <c r="D5" s="100" t="s">
        <v>13</v>
      </c>
      <c r="E5" s="205">
        <v>24</v>
      </c>
      <c r="F5" s="205">
        <v>14</v>
      </c>
      <c r="G5" s="205">
        <v>8</v>
      </c>
      <c r="H5" s="205">
        <v>9</v>
      </c>
      <c r="I5" s="205">
        <v>9</v>
      </c>
      <c r="J5" s="205">
        <v>15</v>
      </c>
      <c r="K5" s="205">
        <v>9</v>
      </c>
      <c r="L5" s="205">
        <v>9</v>
      </c>
      <c r="M5" s="205">
        <v>11</v>
      </c>
      <c r="N5" s="205">
        <v>10</v>
      </c>
      <c r="O5" s="205">
        <v>6</v>
      </c>
      <c r="P5" s="206"/>
      <c r="Q5" s="106">
        <f>IF(C5="","",SUM(E5:O5)-(P5))</f>
        <v>124</v>
      </c>
      <c r="R5" s="328">
        <f>SUM(Q3:Q6)+R4</f>
        <v>482</v>
      </c>
      <c r="S5" s="329"/>
      <c r="T5" s="108">
        <f>SUM(E5:G5)</f>
        <v>46</v>
      </c>
    </row>
    <row r="6" spans="1:20" ht="17.1" customHeight="1">
      <c r="A6" s="346"/>
      <c r="B6" s="349"/>
      <c r="C6" s="105">
        <v>154</v>
      </c>
      <c r="D6" s="100" t="s">
        <v>14</v>
      </c>
      <c r="E6" s="109">
        <v>23</v>
      </c>
      <c r="F6" s="109">
        <v>13</v>
      </c>
      <c r="G6" s="109">
        <v>8</v>
      </c>
      <c r="H6" s="109">
        <v>9</v>
      </c>
      <c r="I6" s="109">
        <v>9</v>
      </c>
      <c r="J6" s="109">
        <v>15</v>
      </c>
      <c r="K6" s="109">
        <v>9</v>
      </c>
      <c r="L6" s="109">
        <v>9</v>
      </c>
      <c r="M6" s="109">
        <v>9</v>
      </c>
      <c r="N6" s="109">
        <v>12</v>
      </c>
      <c r="O6" s="109">
        <v>3</v>
      </c>
      <c r="P6" s="11"/>
      <c r="Q6" s="110">
        <f>IF(C6="","",SUM(E6:O6)-(P6))</f>
        <v>119</v>
      </c>
      <c r="R6" s="330"/>
      <c r="S6" s="331"/>
      <c r="T6" s="108">
        <f>SUM(E6:G6)</f>
        <v>44</v>
      </c>
    </row>
    <row r="7" spans="1:20" ht="17.1" customHeight="1" thickBot="1">
      <c r="A7" s="347"/>
      <c r="B7" s="350"/>
      <c r="C7" s="337" t="s">
        <v>27</v>
      </c>
      <c r="D7" s="338"/>
      <c r="E7" s="112">
        <f aca="true" t="shared" si="0" ref="E7:P7">SUM(E3:E6)</f>
        <v>89</v>
      </c>
      <c r="F7" s="112">
        <f t="shared" si="0"/>
        <v>55</v>
      </c>
      <c r="G7" s="112">
        <f t="shared" si="0"/>
        <v>33</v>
      </c>
      <c r="H7" s="112">
        <f t="shared" si="0"/>
        <v>36</v>
      </c>
      <c r="I7" s="112">
        <f t="shared" si="0"/>
        <v>36</v>
      </c>
      <c r="J7" s="112">
        <f t="shared" si="0"/>
        <v>60</v>
      </c>
      <c r="K7" s="112">
        <f t="shared" si="0"/>
        <v>36</v>
      </c>
      <c r="L7" s="112">
        <f t="shared" si="0"/>
        <v>36</v>
      </c>
      <c r="M7" s="112">
        <f t="shared" si="0"/>
        <v>40</v>
      </c>
      <c r="N7" s="112">
        <f t="shared" si="0"/>
        <v>43</v>
      </c>
      <c r="O7" s="112">
        <f t="shared" si="0"/>
        <v>18</v>
      </c>
      <c r="P7" s="112">
        <f t="shared" si="0"/>
        <v>0</v>
      </c>
      <c r="Q7" s="113"/>
      <c r="R7" s="332"/>
      <c r="S7" s="333"/>
      <c r="T7" s="114">
        <f>SUM(T3:T6)</f>
        <v>177</v>
      </c>
    </row>
    <row r="8" spans="1:20" ht="17.1" customHeight="1">
      <c r="A8" s="345" t="s">
        <v>63</v>
      </c>
      <c r="B8" s="348" t="s">
        <v>190</v>
      </c>
      <c r="C8" s="99">
        <v>32</v>
      </c>
      <c r="D8" s="100" t="s">
        <v>11</v>
      </c>
      <c r="E8" s="101">
        <v>22</v>
      </c>
      <c r="F8" s="101">
        <v>13</v>
      </c>
      <c r="G8" s="101">
        <v>7</v>
      </c>
      <c r="H8" s="101">
        <v>9</v>
      </c>
      <c r="I8" s="101">
        <v>9</v>
      </c>
      <c r="J8" s="101">
        <v>15</v>
      </c>
      <c r="K8" s="101">
        <v>9</v>
      </c>
      <c r="L8" s="101">
        <v>9</v>
      </c>
      <c r="M8" s="101">
        <v>10</v>
      </c>
      <c r="N8" s="101">
        <v>11</v>
      </c>
      <c r="O8" s="101">
        <v>3</v>
      </c>
      <c r="P8" s="102"/>
      <c r="Q8" s="103">
        <f>IF(C8="","",SUM(E8:O8)-(P8))</f>
        <v>117</v>
      </c>
      <c r="R8" s="204" t="s">
        <v>18</v>
      </c>
      <c r="S8" s="326">
        <v>2</v>
      </c>
      <c r="T8" s="104">
        <f>SUM(E8:G8)</f>
        <v>42</v>
      </c>
    </row>
    <row r="9" spans="1:20" ht="17.1" customHeight="1">
      <c r="A9" s="346"/>
      <c r="B9" s="349"/>
      <c r="C9" s="105">
        <v>95</v>
      </c>
      <c r="D9" s="100" t="s">
        <v>12</v>
      </c>
      <c r="E9" s="205">
        <v>23</v>
      </c>
      <c r="F9" s="205">
        <v>12</v>
      </c>
      <c r="G9" s="205">
        <v>7</v>
      </c>
      <c r="H9" s="205">
        <v>9</v>
      </c>
      <c r="I9" s="205">
        <v>9</v>
      </c>
      <c r="J9" s="205">
        <v>15</v>
      </c>
      <c r="K9" s="205">
        <v>9</v>
      </c>
      <c r="L9" s="205">
        <v>9</v>
      </c>
      <c r="M9" s="205">
        <v>10</v>
      </c>
      <c r="N9" s="205">
        <v>11</v>
      </c>
      <c r="O9" s="205">
        <v>3</v>
      </c>
      <c r="P9" s="206"/>
      <c r="Q9" s="106">
        <f>IF(C9="","",SUM(E9:O9)-(P9))</f>
        <v>117</v>
      </c>
      <c r="R9" s="107">
        <v>1</v>
      </c>
      <c r="S9" s="327"/>
      <c r="T9" s="108">
        <f>SUM(E9:G9)</f>
        <v>42</v>
      </c>
    </row>
    <row r="10" spans="1:20" ht="17.1" customHeight="1">
      <c r="A10" s="346"/>
      <c r="B10" s="349"/>
      <c r="C10" s="105">
        <v>28</v>
      </c>
      <c r="D10" s="100" t="s">
        <v>13</v>
      </c>
      <c r="E10" s="205">
        <v>21</v>
      </c>
      <c r="F10" s="205">
        <v>12</v>
      </c>
      <c r="G10" s="205">
        <v>6</v>
      </c>
      <c r="H10" s="205">
        <v>9</v>
      </c>
      <c r="I10" s="205">
        <v>11</v>
      </c>
      <c r="J10" s="205">
        <v>15</v>
      </c>
      <c r="K10" s="205">
        <v>10</v>
      </c>
      <c r="L10" s="205">
        <v>10</v>
      </c>
      <c r="M10" s="205">
        <v>10</v>
      </c>
      <c r="N10" s="205">
        <v>11</v>
      </c>
      <c r="O10" s="205">
        <v>3</v>
      </c>
      <c r="P10" s="206"/>
      <c r="Q10" s="106">
        <f>IF(C10="","",SUM(E10:O10)-(P10))</f>
        <v>118</v>
      </c>
      <c r="R10" s="328">
        <f>SUM(Q8:Q11)+R9</f>
        <v>468</v>
      </c>
      <c r="S10" s="329"/>
      <c r="T10" s="108">
        <f>SUM(E10:G10)</f>
        <v>39</v>
      </c>
    </row>
    <row r="11" spans="1:20" ht="17.1" customHeight="1">
      <c r="A11" s="346"/>
      <c r="B11" s="349"/>
      <c r="C11" s="105">
        <v>89</v>
      </c>
      <c r="D11" s="100" t="s">
        <v>14</v>
      </c>
      <c r="E11" s="109">
        <v>20</v>
      </c>
      <c r="F11" s="109">
        <v>12</v>
      </c>
      <c r="G11" s="109">
        <v>7</v>
      </c>
      <c r="H11" s="109">
        <v>9</v>
      </c>
      <c r="I11" s="109">
        <v>9</v>
      </c>
      <c r="J11" s="109">
        <v>15</v>
      </c>
      <c r="K11" s="109">
        <v>9</v>
      </c>
      <c r="L11" s="109">
        <v>10</v>
      </c>
      <c r="M11" s="109">
        <v>10</v>
      </c>
      <c r="N11" s="109">
        <v>11</v>
      </c>
      <c r="O11" s="109">
        <v>3</v>
      </c>
      <c r="P11" s="11"/>
      <c r="Q11" s="110">
        <f>IF(C11="","",SUM(E11:O11)-(P11))</f>
        <v>115</v>
      </c>
      <c r="R11" s="330"/>
      <c r="S11" s="331"/>
      <c r="T11" s="108">
        <f>SUM(E11:G11)</f>
        <v>39</v>
      </c>
    </row>
    <row r="12" spans="1:20" ht="17.1" customHeight="1" thickBot="1">
      <c r="A12" s="347"/>
      <c r="B12" s="350"/>
      <c r="C12" s="337" t="s">
        <v>27</v>
      </c>
      <c r="D12" s="338"/>
      <c r="E12" s="112">
        <f aca="true" t="shared" si="1" ref="E12:P12">SUM(E8:E11)</f>
        <v>86</v>
      </c>
      <c r="F12" s="112">
        <f t="shared" si="1"/>
        <v>49</v>
      </c>
      <c r="G12" s="112">
        <f t="shared" si="1"/>
        <v>27</v>
      </c>
      <c r="H12" s="112">
        <f t="shared" si="1"/>
        <v>36</v>
      </c>
      <c r="I12" s="112">
        <f t="shared" si="1"/>
        <v>38</v>
      </c>
      <c r="J12" s="112">
        <f t="shared" si="1"/>
        <v>60</v>
      </c>
      <c r="K12" s="112">
        <f t="shared" si="1"/>
        <v>37</v>
      </c>
      <c r="L12" s="112">
        <f t="shared" si="1"/>
        <v>38</v>
      </c>
      <c r="M12" s="112">
        <f t="shared" si="1"/>
        <v>40</v>
      </c>
      <c r="N12" s="112">
        <f t="shared" si="1"/>
        <v>44</v>
      </c>
      <c r="O12" s="112">
        <f t="shared" si="1"/>
        <v>12</v>
      </c>
      <c r="P12" s="112">
        <f t="shared" si="1"/>
        <v>0</v>
      </c>
      <c r="Q12" s="113"/>
      <c r="R12" s="332"/>
      <c r="S12" s="333"/>
      <c r="T12" s="114">
        <f>SUM(T8:T11)</f>
        <v>162</v>
      </c>
    </row>
    <row r="13" spans="1:20" ht="17.1" customHeight="1">
      <c r="A13" s="345" t="s">
        <v>106</v>
      </c>
      <c r="B13" s="348" t="s">
        <v>107</v>
      </c>
      <c r="C13" s="99">
        <v>20</v>
      </c>
      <c r="D13" s="100" t="s">
        <v>11</v>
      </c>
      <c r="E13" s="101">
        <v>21</v>
      </c>
      <c r="F13" s="101">
        <v>14</v>
      </c>
      <c r="G13" s="101">
        <v>8</v>
      </c>
      <c r="H13" s="101">
        <v>9</v>
      </c>
      <c r="I13" s="101">
        <v>11</v>
      </c>
      <c r="J13" s="101">
        <v>15</v>
      </c>
      <c r="K13" s="101">
        <v>9</v>
      </c>
      <c r="L13" s="101">
        <v>11</v>
      </c>
      <c r="M13" s="101">
        <v>9</v>
      </c>
      <c r="N13" s="101">
        <v>10</v>
      </c>
      <c r="O13" s="101">
        <v>3</v>
      </c>
      <c r="P13" s="102"/>
      <c r="Q13" s="103">
        <f>IF(C13="","",SUM(E13:O13)-(P13))</f>
        <v>120</v>
      </c>
      <c r="R13" s="204" t="s">
        <v>18</v>
      </c>
      <c r="S13" s="326">
        <v>3</v>
      </c>
      <c r="T13" s="104">
        <f>SUM(E13:G13)</f>
        <v>43</v>
      </c>
    </row>
    <row r="14" spans="1:20" ht="17.1" customHeight="1">
      <c r="A14" s="346"/>
      <c r="B14" s="349"/>
      <c r="C14" s="105">
        <v>44</v>
      </c>
      <c r="D14" s="100" t="s">
        <v>12</v>
      </c>
      <c r="E14" s="205">
        <v>22</v>
      </c>
      <c r="F14" s="205">
        <v>13</v>
      </c>
      <c r="G14" s="205">
        <v>8</v>
      </c>
      <c r="H14" s="205">
        <v>9</v>
      </c>
      <c r="I14" s="205">
        <v>12</v>
      </c>
      <c r="J14" s="205">
        <v>15</v>
      </c>
      <c r="K14" s="205">
        <v>9</v>
      </c>
      <c r="L14" s="205">
        <v>10</v>
      </c>
      <c r="M14" s="205">
        <v>10</v>
      </c>
      <c r="N14" s="205">
        <v>10</v>
      </c>
      <c r="O14" s="205">
        <v>3</v>
      </c>
      <c r="P14" s="206"/>
      <c r="Q14" s="106">
        <f>IF(C14="","",SUM(E14:O14)-(P14))</f>
        <v>121</v>
      </c>
      <c r="R14" s="107"/>
      <c r="S14" s="327"/>
      <c r="T14" s="108">
        <f>SUM(E14:G14)</f>
        <v>43</v>
      </c>
    </row>
    <row r="15" spans="1:20" ht="17.1" customHeight="1">
      <c r="A15" s="346"/>
      <c r="B15" s="349"/>
      <c r="C15" s="105">
        <v>78</v>
      </c>
      <c r="D15" s="100" t="s">
        <v>13</v>
      </c>
      <c r="E15" s="205">
        <v>18</v>
      </c>
      <c r="F15" s="205">
        <v>13</v>
      </c>
      <c r="G15" s="205">
        <v>7</v>
      </c>
      <c r="H15" s="205">
        <v>9</v>
      </c>
      <c r="I15" s="205">
        <v>11</v>
      </c>
      <c r="J15" s="205">
        <v>15</v>
      </c>
      <c r="K15" s="205">
        <v>9</v>
      </c>
      <c r="L15" s="205">
        <v>9</v>
      </c>
      <c r="M15" s="205">
        <v>10</v>
      </c>
      <c r="N15" s="205">
        <v>10</v>
      </c>
      <c r="O15" s="205">
        <v>3</v>
      </c>
      <c r="P15" s="206"/>
      <c r="Q15" s="106">
        <f>IF(C15="","",SUM(E15:O15)-(P15))</f>
        <v>114</v>
      </c>
      <c r="R15" s="328">
        <f>SUM(Q13:Q16)+R14</f>
        <v>465</v>
      </c>
      <c r="S15" s="329"/>
      <c r="T15" s="108">
        <f>SUM(E15:G15)</f>
        <v>38</v>
      </c>
    </row>
    <row r="16" spans="1:20" ht="17.1" customHeight="1">
      <c r="A16" s="346"/>
      <c r="B16" s="349"/>
      <c r="C16" s="105">
        <v>87</v>
      </c>
      <c r="D16" s="100" t="s">
        <v>14</v>
      </c>
      <c r="E16" s="109">
        <v>17</v>
      </c>
      <c r="F16" s="109">
        <v>12</v>
      </c>
      <c r="G16" s="109">
        <v>7</v>
      </c>
      <c r="H16" s="109">
        <v>9</v>
      </c>
      <c r="I16" s="109">
        <v>10</v>
      </c>
      <c r="J16" s="109">
        <v>15</v>
      </c>
      <c r="K16" s="109">
        <v>9</v>
      </c>
      <c r="L16" s="109">
        <v>9</v>
      </c>
      <c r="M16" s="109">
        <v>9</v>
      </c>
      <c r="N16" s="109">
        <v>10</v>
      </c>
      <c r="O16" s="109">
        <v>3</v>
      </c>
      <c r="P16" s="11"/>
      <c r="Q16" s="110">
        <f>IF(C16="","",SUM(E16:O16)-(P16))</f>
        <v>110</v>
      </c>
      <c r="R16" s="330"/>
      <c r="S16" s="331"/>
      <c r="T16" s="108">
        <f>SUM(E16:G16)</f>
        <v>36</v>
      </c>
    </row>
    <row r="17" spans="1:20" ht="17.1" customHeight="1" thickBot="1">
      <c r="A17" s="347"/>
      <c r="B17" s="350"/>
      <c r="C17" s="337" t="s">
        <v>27</v>
      </c>
      <c r="D17" s="338"/>
      <c r="E17" s="112">
        <f aca="true" t="shared" si="2" ref="E17:P17">SUM(E13:E16)</f>
        <v>78</v>
      </c>
      <c r="F17" s="112">
        <f t="shared" si="2"/>
        <v>52</v>
      </c>
      <c r="G17" s="112">
        <f t="shared" si="2"/>
        <v>30</v>
      </c>
      <c r="H17" s="112">
        <f t="shared" si="2"/>
        <v>36</v>
      </c>
      <c r="I17" s="112">
        <f t="shared" si="2"/>
        <v>44</v>
      </c>
      <c r="J17" s="112">
        <f t="shared" si="2"/>
        <v>60</v>
      </c>
      <c r="K17" s="112">
        <f t="shared" si="2"/>
        <v>36</v>
      </c>
      <c r="L17" s="112">
        <f t="shared" si="2"/>
        <v>39</v>
      </c>
      <c r="M17" s="112">
        <f t="shared" si="2"/>
        <v>38</v>
      </c>
      <c r="N17" s="112">
        <f t="shared" si="2"/>
        <v>40</v>
      </c>
      <c r="O17" s="112">
        <f t="shared" si="2"/>
        <v>12</v>
      </c>
      <c r="P17" s="112">
        <f t="shared" si="2"/>
        <v>0</v>
      </c>
      <c r="Q17" s="113"/>
      <c r="R17" s="332"/>
      <c r="S17" s="333"/>
      <c r="T17" s="114">
        <f>SUM(T13:T16)</f>
        <v>160</v>
      </c>
    </row>
    <row r="18" spans="1:20" ht="17.1" customHeight="1">
      <c r="A18" s="345" t="s">
        <v>106</v>
      </c>
      <c r="B18" s="348" t="s">
        <v>107</v>
      </c>
      <c r="C18" s="99">
        <v>24</v>
      </c>
      <c r="D18" s="100" t="s">
        <v>11</v>
      </c>
      <c r="E18" s="101">
        <v>21</v>
      </c>
      <c r="F18" s="101">
        <v>12</v>
      </c>
      <c r="G18" s="101">
        <v>6</v>
      </c>
      <c r="H18" s="101">
        <v>9</v>
      </c>
      <c r="I18" s="101">
        <v>11</v>
      </c>
      <c r="J18" s="101">
        <v>15</v>
      </c>
      <c r="K18" s="101">
        <v>9</v>
      </c>
      <c r="L18" s="101">
        <v>11</v>
      </c>
      <c r="M18" s="101">
        <v>9</v>
      </c>
      <c r="N18" s="101">
        <v>12</v>
      </c>
      <c r="O18" s="101">
        <v>3</v>
      </c>
      <c r="P18" s="102"/>
      <c r="Q18" s="103">
        <f>IF(C18="","",SUM(E18:O18)-(P18))</f>
        <v>118</v>
      </c>
      <c r="R18" s="204" t="s">
        <v>18</v>
      </c>
      <c r="S18" s="339"/>
      <c r="T18" s="104">
        <f>SUM(E18:G18)</f>
        <v>39</v>
      </c>
    </row>
    <row r="19" spans="1:20" ht="17.1" customHeight="1">
      <c r="A19" s="346"/>
      <c r="B19" s="349"/>
      <c r="C19" s="105">
        <v>116</v>
      </c>
      <c r="D19" s="100" t="s">
        <v>12</v>
      </c>
      <c r="E19" s="205">
        <v>21</v>
      </c>
      <c r="F19" s="205">
        <v>13</v>
      </c>
      <c r="G19" s="205">
        <v>6</v>
      </c>
      <c r="H19" s="205">
        <v>9</v>
      </c>
      <c r="I19" s="205">
        <v>9</v>
      </c>
      <c r="J19" s="205">
        <v>15</v>
      </c>
      <c r="K19" s="205">
        <v>9</v>
      </c>
      <c r="L19" s="205">
        <v>10</v>
      </c>
      <c r="M19" s="205">
        <v>10</v>
      </c>
      <c r="N19" s="205">
        <v>9</v>
      </c>
      <c r="O19" s="205">
        <v>3</v>
      </c>
      <c r="P19" s="206"/>
      <c r="Q19" s="106">
        <f>IF(C19="","",SUM(E19:O19)-(P19))</f>
        <v>114</v>
      </c>
      <c r="R19" s="107">
        <v>1</v>
      </c>
      <c r="S19" s="340"/>
      <c r="T19" s="108">
        <f>SUM(E19:G19)</f>
        <v>40</v>
      </c>
    </row>
    <row r="20" spans="1:20" ht="17.1" customHeight="1">
      <c r="A20" s="346"/>
      <c r="B20" s="349"/>
      <c r="C20" s="105">
        <v>16</v>
      </c>
      <c r="D20" s="100" t="s">
        <v>13</v>
      </c>
      <c r="E20" s="205">
        <v>21</v>
      </c>
      <c r="F20" s="205">
        <v>12</v>
      </c>
      <c r="G20" s="205">
        <v>6</v>
      </c>
      <c r="H20" s="205">
        <v>9</v>
      </c>
      <c r="I20" s="205">
        <v>9</v>
      </c>
      <c r="J20" s="205">
        <v>15</v>
      </c>
      <c r="K20" s="205">
        <v>9</v>
      </c>
      <c r="L20" s="205">
        <v>10</v>
      </c>
      <c r="M20" s="205">
        <v>9</v>
      </c>
      <c r="N20" s="205">
        <v>9</v>
      </c>
      <c r="O20" s="205">
        <v>3</v>
      </c>
      <c r="P20" s="206"/>
      <c r="Q20" s="106">
        <f>IF(C20="","",SUM(E20:O20)-(P20))</f>
        <v>112</v>
      </c>
      <c r="R20" s="328">
        <f>SUM(Q18:Q21)+R19</f>
        <v>459</v>
      </c>
      <c r="S20" s="329"/>
      <c r="T20" s="108">
        <f>SUM(E20:G20)</f>
        <v>39</v>
      </c>
    </row>
    <row r="21" spans="1:20" ht="17.1" customHeight="1">
      <c r="A21" s="346"/>
      <c r="B21" s="349"/>
      <c r="C21" s="105">
        <v>91</v>
      </c>
      <c r="D21" s="100" t="s">
        <v>14</v>
      </c>
      <c r="E21" s="109">
        <v>22</v>
      </c>
      <c r="F21" s="109">
        <v>12</v>
      </c>
      <c r="G21" s="109">
        <v>6</v>
      </c>
      <c r="H21" s="109">
        <v>9</v>
      </c>
      <c r="I21" s="109">
        <v>9</v>
      </c>
      <c r="J21" s="109">
        <v>15</v>
      </c>
      <c r="K21" s="109">
        <v>9</v>
      </c>
      <c r="L21" s="109">
        <v>9</v>
      </c>
      <c r="M21" s="109">
        <v>10</v>
      </c>
      <c r="N21" s="109">
        <v>10</v>
      </c>
      <c r="O21" s="109">
        <v>3</v>
      </c>
      <c r="P21" s="11"/>
      <c r="Q21" s="110">
        <f>IF(C21="","",SUM(E21:O21)-(P21))</f>
        <v>114</v>
      </c>
      <c r="R21" s="330"/>
      <c r="S21" s="331"/>
      <c r="T21" s="108">
        <f>SUM(E21:G21)</f>
        <v>40</v>
      </c>
    </row>
    <row r="22" spans="1:20" ht="17.1" customHeight="1" thickBot="1">
      <c r="A22" s="347"/>
      <c r="B22" s="350"/>
      <c r="C22" s="337" t="s">
        <v>27</v>
      </c>
      <c r="D22" s="338"/>
      <c r="E22" s="112">
        <f aca="true" t="shared" si="3" ref="E22:P22">SUM(E18:E21)</f>
        <v>85</v>
      </c>
      <c r="F22" s="112">
        <f t="shared" si="3"/>
        <v>49</v>
      </c>
      <c r="G22" s="112">
        <f t="shared" si="3"/>
        <v>24</v>
      </c>
      <c r="H22" s="112">
        <f t="shared" si="3"/>
        <v>36</v>
      </c>
      <c r="I22" s="112">
        <f t="shared" si="3"/>
        <v>38</v>
      </c>
      <c r="J22" s="112">
        <f t="shared" si="3"/>
        <v>60</v>
      </c>
      <c r="K22" s="112">
        <f t="shared" si="3"/>
        <v>36</v>
      </c>
      <c r="L22" s="112">
        <f t="shared" si="3"/>
        <v>40</v>
      </c>
      <c r="M22" s="112">
        <f t="shared" si="3"/>
        <v>38</v>
      </c>
      <c r="N22" s="112">
        <f t="shared" si="3"/>
        <v>40</v>
      </c>
      <c r="O22" s="112">
        <f t="shared" si="3"/>
        <v>12</v>
      </c>
      <c r="P22" s="112">
        <f t="shared" si="3"/>
        <v>0</v>
      </c>
      <c r="Q22" s="113"/>
      <c r="R22" s="332"/>
      <c r="S22" s="333"/>
      <c r="T22" s="114">
        <f>SUM(T18:T21)</f>
        <v>158</v>
      </c>
    </row>
    <row r="23" spans="1:20" ht="17.1" customHeight="1">
      <c r="A23" s="345" t="s">
        <v>218</v>
      </c>
      <c r="B23" s="348" t="s">
        <v>186</v>
      </c>
      <c r="C23" s="99">
        <v>3</v>
      </c>
      <c r="D23" s="100" t="s">
        <v>11</v>
      </c>
      <c r="E23" s="101">
        <v>21</v>
      </c>
      <c r="F23" s="101">
        <v>9</v>
      </c>
      <c r="G23" s="101">
        <v>6</v>
      </c>
      <c r="H23" s="101">
        <v>9</v>
      </c>
      <c r="I23" s="101">
        <v>12</v>
      </c>
      <c r="J23" s="101">
        <v>14</v>
      </c>
      <c r="K23" s="101">
        <v>9</v>
      </c>
      <c r="L23" s="101">
        <v>10</v>
      </c>
      <c r="M23" s="101">
        <v>9</v>
      </c>
      <c r="N23" s="101">
        <v>9</v>
      </c>
      <c r="O23" s="101">
        <v>3</v>
      </c>
      <c r="P23" s="102"/>
      <c r="Q23" s="103">
        <f>IF(C23="","",SUM(E23:O23)-(P23))</f>
        <v>111</v>
      </c>
      <c r="R23" s="204" t="s">
        <v>18</v>
      </c>
      <c r="S23" s="339"/>
      <c r="T23" s="104">
        <f>SUM(E23:G23)</f>
        <v>36</v>
      </c>
    </row>
    <row r="24" spans="1:20" ht="17.1" customHeight="1">
      <c r="A24" s="346"/>
      <c r="B24" s="349"/>
      <c r="C24" s="105">
        <v>11</v>
      </c>
      <c r="D24" s="100" t="s">
        <v>12</v>
      </c>
      <c r="E24" s="205">
        <v>21</v>
      </c>
      <c r="F24" s="205">
        <v>9</v>
      </c>
      <c r="G24" s="205">
        <v>6</v>
      </c>
      <c r="H24" s="205">
        <v>9</v>
      </c>
      <c r="I24" s="205">
        <v>12</v>
      </c>
      <c r="J24" s="205">
        <v>14</v>
      </c>
      <c r="K24" s="205">
        <v>9</v>
      </c>
      <c r="L24" s="205">
        <v>9</v>
      </c>
      <c r="M24" s="205">
        <v>10</v>
      </c>
      <c r="N24" s="205">
        <v>9</v>
      </c>
      <c r="O24" s="205">
        <v>3</v>
      </c>
      <c r="P24" s="206"/>
      <c r="Q24" s="106">
        <f>IF(C24="","",SUM(E24:O24)-(P24))</f>
        <v>111</v>
      </c>
      <c r="R24" s="107">
        <v>1</v>
      </c>
      <c r="S24" s="340"/>
      <c r="T24" s="108">
        <f>SUM(E24:G24)</f>
        <v>36</v>
      </c>
    </row>
    <row r="25" spans="1:20" ht="17.1" customHeight="1">
      <c r="A25" s="346"/>
      <c r="B25" s="349"/>
      <c r="C25" s="105">
        <v>31</v>
      </c>
      <c r="D25" s="100" t="s">
        <v>13</v>
      </c>
      <c r="E25" s="205">
        <v>21</v>
      </c>
      <c r="F25" s="205">
        <v>10</v>
      </c>
      <c r="G25" s="205">
        <v>6</v>
      </c>
      <c r="H25" s="205">
        <v>9</v>
      </c>
      <c r="I25" s="205">
        <v>12</v>
      </c>
      <c r="J25" s="205">
        <v>14</v>
      </c>
      <c r="K25" s="205">
        <v>9</v>
      </c>
      <c r="L25" s="205">
        <v>9</v>
      </c>
      <c r="M25" s="205">
        <v>9</v>
      </c>
      <c r="N25" s="205">
        <v>10</v>
      </c>
      <c r="O25" s="205">
        <v>3</v>
      </c>
      <c r="P25" s="206"/>
      <c r="Q25" s="106">
        <f>IF(C25="","",SUM(E25:O25)-(P25))</f>
        <v>112</v>
      </c>
      <c r="R25" s="328">
        <f>SUM(Q23:Q26)+R24</f>
        <v>446</v>
      </c>
      <c r="S25" s="329"/>
      <c r="T25" s="108">
        <f>SUM(E25:G25)</f>
        <v>37</v>
      </c>
    </row>
    <row r="26" spans="1:20" ht="17.1" customHeight="1">
      <c r="A26" s="346"/>
      <c r="B26" s="349"/>
      <c r="C26" s="105">
        <v>17</v>
      </c>
      <c r="D26" s="100" t="s">
        <v>14</v>
      </c>
      <c r="E26" s="109">
        <v>20</v>
      </c>
      <c r="F26" s="109">
        <v>10</v>
      </c>
      <c r="G26" s="109">
        <v>6</v>
      </c>
      <c r="H26" s="109">
        <v>9</v>
      </c>
      <c r="I26" s="109">
        <v>12</v>
      </c>
      <c r="J26" s="109">
        <v>14</v>
      </c>
      <c r="K26" s="109">
        <v>10</v>
      </c>
      <c r="L26" s="109">
        <v>9</v>
      </c>
      <c r="M26" s="109">
        <v>9</v>
      </c>
      <c r="N26" s="109">
        <v>9</v>
      </c>
      <c r="O26" s="109">
        <v>3</v>
      </c>
      <c r="P26" s="11"/>
      <c r="Q26" s="110">
        <f>IF(C26="","",SUM(E26:O26)-(P26))</f>
        <v>111</v>
      </c>
      <c r="R26" s="330"/>
      <c r="S26" s="331"/>
      <c r="T26" s="108">
        <f>SUM(E26:G26)</f>
        <v>36</v>
      </c>
    </row>
    <row r="27" spans="1:20" ht="17.1" customHeight="1" thickBot="1">
      <c r="A27" s="347"/>
      <c r="B27" s="350"/>
      <c r="C27" s="337" t="s">
        <v>27</v>
      </c>
      <c r="D27" s="338"/>
      <c r="E27" s="112">
        <f aca="true" t="shared" si="4" ref="E27:P27">SUM(E23:E26)</f>
        <v>83</v>
      </c>
      <c r="F27" s="112">
        <f t="shared" si="4"/>
        <v>38</v>
      </c>
      <c r="G27" s="112">
        <f t="shared" si="4"/>
        <v>24</v>
      </c>
      <c r="H27" s="112">
        <f t="shared" si="4"/>
        <v>36</v>
      </c>
      <c r="I27" s="112">
        <f t="shared" si="4"/>
        <v>48</v>
      </c>
      <c r="J27" s="112">
        <f t="shared" si="4"/>
        <v>56</v>
      </c>
      <c r="K27" s="112">
        <f t="shared" si="4"/>
        <v>37</v>
      </c>
      <c r="L27" s="112">
        <f t="shared" si="4"/>
        <v>37</v>
      </c>
      <c r="M27" s="112">
        <f t="shared" si="4"/>
        <v>37</v>
      </c>
      <c r="N27" s="112">
        <f t="shared" si="4"/>
        <v>37</v>
      </c>
      <c r="O27" s="112">
        <f t="shared" si="4"/>
        <v>12</v>
      </c>
      <c r="P27" s="112">
        <f t="shared" si="4"/>
        <v>0</v>
      </c>
      <c r="Q27" s="113"/>
      <c r="R27" s="332"/>
      <c r="S27" s="333"/>
      <c r="T27" s="114">
        <f>SUM(T23:T26)</f>
        <v>145</v>
      </c>
    </row>
    <row r="28" spans="1:20" ht="17.1" customHeight="1">
      <c r="A28" s="345" t="s">
        <v>118</v>
      </c>
      <c r="B28" s="348" t="s">
        <v>119</v>
      </c>
      <c r="C28" s="99">
        <v>65</v>
      </c>
      <c r="D28" s="100" t="s">
        <v>11</v>
      </c>
      <c r="E28" s="101">
        <v>16</v>
      </c>
      <c r="F28" s="101">
        <v>10</v>
      </c>
      <c r="G28" s="101">
        <v>6</v>
      </c>
      <c r="H28" s="101">
        <v>9</v>
      </c>
      <c r="I28" s="101">
        <v>11</v>
      </c>
      <c r="J28" s="101">
        <v>14</v>
      </c>
      <c r="K28" s="101">
        <v>9</v>
      </c>
      <c r="L28" s="101">
        <v>9</v>
      </c>
      <c r="M28" s="101">
        <v>9</v>
      </c>
      <c r="N28" s="101">
        <v>9</v>
      </c>
      <c r="O28" s="101">
        <v>3</v>
      </c>
      <c r="P28" s="102"/>
      <c r="Q28" s="103">
        <f>IF(C28="","",SUM(E28:O28)-(P28))</f>
        <v>105</v>
      </c>
      <c r="R28" s="204" t="s">
        <v>18</v>
      </c>
      <c r="S28" s="339"/>
      <c r="T28" s="104">
        <f>SUM(E28:G28)</f>
        <v>32</v>
      </c>
    </row>
    <row r="29" spans="1:20" ht="17.1" customHeight="1">
      <c r="A29" s="346"/>
      <c r="B29" s="349"/>
      <c r="C29" s="105">
        <v>96</v>
      </c>
      <c r="D29" s="100" t="s">
        <v>12</v>
      </c>
      <c r="E29" s="205">
        <v>19</v>
      </c>
      <c r="F29" s="205">
        <v>10</v>
      </c>
      <c r="G29" s="205">
        <v>6</v>
      </c>
      <c r="H29" s="205">
        <v>9</v>
      </c>
      <c r="I29" s="205">
        <v>9</v>
      </c>
      <c r="J29" s="205">
        <v>15</v>
      </c>
      <c r="K29" s="205">
        <v>9</v>
      </c>
      <c r="L29" s="205">
        <v>9</v>
      </c>
      <c r="M29" s="205">
        <v>9</v>
      </c>
      <c r="N29" s="205">
        <v>11</v>
      </c>
      <c r="O29" s="205">
        <v>3</v>
      </c>
      <c r="P29" s="206"/>
      <c r="Q29" s="106">
        <f>IF(C29="","",SUM(E29:O29)-(P29))</f>
        <v>109</v>
      </c>
      <c r="R29" s="107"/>
      <c r="S29" s="340"/>
      <c r="T29" s="108">
        <f>SUM(E29:G29)</f>
        <v>35</v>
      </c>
    </row>
    <row r="30" spans="1:20" ht="17.1" customHeight="1">
      <c r="A30" s="346"/>
      <c r="B30" s="349"/>
      <c r="C30" s="105">
        <v>68</v>
      </c>
      <c r="D30" s="100" t="s">
        <v>13</v>
      </c>
      <c r="E30" s="205">
        <v>22</v>
      </c>
      <c r="F30" s="205">
        <v>12</v>
      </c>
      <c r="G30" s="205">
        <v>6</v>
      </c>
      <c r="H30" s="205">
        <v>9</v>
      </c>
      <c r="I30" s="205">
        <v>9</v>
      </c>
      <c r="J30" s="205">
        <v>15</v>
      </c>
      <c r="K30" s="205">
        <v>9</v>
      </c>
      <c r="L30" s="205">
        <v>9</v>
      </c>
      <c r="M30" s="205">
        <v>9</v>
      </c>
      <c r="N30" s="205">
        <v>10</v>
      </c>
      <c r="O30" s="205">
        <v>3</v>
      </c>
      <c r="P30" s="206"/>
      <c r="Q30" s="106">
        <f>IF(C30="","",SUM(E30:O30)-(P30))</f>
        <v>113</v>
      </c>
      <c r="R30" s="328">
        <f>SUM(Q28:Q31)+R29</f>
        <v>441</v>
      </c>
      <c r="S30" s="329"/>
      <c r="T30" s="108">
        <f>SUM(E30:G30)</f>
        <v>40</v>
      </c>
    </row>
    <row r="31" spans="1:20" ht="17.1" customHeight="1">
      <c r="A31" s="346"/>
      <c r="B31" s="349"/>
      <c r="C31" s="105">
        <v>41</v>
      </c>
      <c r="D31" s="100" t="s">
        <v>14</v>
      </c>
      <c r="E31" s="109">
        <v>23</v>
      </c>
      <c r="F31" s="109">
        <v>10</v>
      </c>
      <c r="G31" s="109">
        <v>6</v>
      </c>
      <c r="H31" s="109">
        <v>9</v>
      </c>
      <c r="I31" s="109">
        <v>10</v>
      </c>
      <c r="J31" s="109">
        <v>15</v>
      </c>
      <c r="K31" s="109">
        <v>9</v>
      </c>
      <c r="L31" s="109">
        <v>9</v>
      </c>
      <c r="M31" s="109">
        <v>9</v>
      </c>
      <c r="N31" s="109">
        <v>11</v>
      </c>
      <c r="O31" s="109">
        <v>3</v>
      </c>
      <c r="P31" s="11"/>
      <c r="Q31" s="110">
        <f>IF(C31="","",SUM(E31:O31)-(P31))</f>
        <v>114</v>
      </c>
      <c r="R31" s="330"/>
      <c r="S31" s="331"/>
      <c r="T31" s="108">
        <f>SUM(E31:G31)</f>
        <v>39</v>
      </c>
    </row>
    <row r="32" spans="1:20" ht="17.1" customHeight="1" thickBot="1">
      <c r="A32" s="347"/>
      <c r="B32" s="350"/>
      <c r="C32" s="337" t="s">
        <v>27</v>
      </c>
      <c r="D32" s="338"/>
      <c r="E32" s="112">
        <f aca="true" t="shared" si="5" ref="E32:P32">SUM(E28:E31)</f>
        <v>80</v>
      </c>
      <c r="F32" s="112">
        <f t="shared" si="5"/>
        <v>42</v>
      </c>
      <c r="G32" s="112">
        <f t="shared" si="5"/>
        <v>24</v>
      </c>
      <c r="H32" s="112">
        <f t="shared" si="5"/>
        <v>36</v>
      </c>
      <c r="I32" s="112">
        <f t="shared" si="5"/>
        <v>39</v>
      </c>
      <c r="J32" s="112">
        <f t="shared" si="5"/>
        <v>59</v>
      </c>
      <c r="K32" s="112">
        <f t="shared" si="5"/>
        <v>36</v>
      </c>
      <c r="L32" s="112">
        <f t="shared" si="5"/>
        <v>36</v>
      </c>
      <c r="M32" s="112">
        <f t="shared" si="5"/>
        <v>36</v>
      </c>
      <c r="N32" s="112">
        <f t="shared" si="5"/>
        <v>41</v>
      </c>
      <c r="O32" s="112">
        <f t="shared" si="5"/>
        <v>12</v>
      </c>
      <c r="P32" s="112">
        <f t="shared" si="5"/>
        <v>0</v>
      </c>
      <c r="Q32" s="113"/>
      <c r="R32" s="332"/>
      <c r="S32" s="333"/>
      <c r="T32" s="114">
        <f>SUM(T28:T31)</f>
        <v>146</v>
      </c>
    </row>
    <row r="33" spans="1:20" ht="17.1" customHeight="1">
      <c r="A33" s="345" t="s">
        <v>100</v>
      </c>
      <c r="B33" s="348" t="s">
        <v>101</v>
      </c>
      <c r="C33" s="99">
        <v>1</v>
      </c>
      <c r="D33" s="100" t="s">
        <v>11</v>
      </c>
      <c r="E33" s="101">
        <v>17</v>
      </c>
      <c r="F33" s="101">
        <v>10</v>
      </c>
      <c r="G33" s="101">
        <v>6</v>
      </c>
      <c r="H33" s="101">
        <v>9</v>
      </c>
      <c r="I33" s="101">
        <v>9</v>
      </c>
      <c r="J33" s="101">
        <v>13</v>
      </c>
      <c r="K33" s="101">
        <v>9</v>
      </c>
      <c r="L33" s="101">
        <v>11</v>
      </c>
      <c r="M33" s="101">
        <v>9</v>
      </c>
      <c r="N33" s="101">
        <v>10</v>
      </c>
      <c r="O33" s="101">
        <v>3</v>
      </c>
      <c r="P33" s="102"/>
      <c r="Q33" s="103">
        <f>IF(C33="","",SUM(E33:O33)-(P33))</f>
        <v>106</v>
      </c>
      <c r="R33" s="204" t="s">
        <v>18</v>
      </c>
      <c r="S33" s="339"/>
      <c r="T33" s="104">
        <f>SUM(E33:G33)</f>
        <v>33</v>
      </c>
    </row>
    <row r="34" spans="1:20" ht="17.1" customHeight="1">
      <c r="A34" s="346"/>
      <c r="B34" s="349"/>
      <c r="C34" s="105">
        <v>52</v>
      </c>
      <c r="D34" s="100" t="s">
        <v>12</v>
      </c>
      <c r="E34" s="205">
        <v>16</v>
      </c>
      <c r="F34" s="205">
        <v>10</v>
      </c>
      <c r="G34" s="205">
        <v>7</v>
      </c>
      <c r="H34" s="205">
        <v>10</v>
      </c>
      <c r="I34" s="205">
        <v>10</v>
      </c>
      <c r="J34" s="205">
        <v>13</v>
      </c>
      <c r="K34" s="205">
        <v>9</v>
      </c>
      <c r="L34" s="205">
        <v>9</v>
      </c>
      <c r="M34" s="205">
        <v>10</v>
      </c>
      <c r="N34" s="205">
        <v>10</v>
      </c>
      <c r="O34" s="205">
        <v>3</v>
      </c>
      <c r="P34" s="206"/>
      <c r="Q34" s="106">
        <f>IF(C34="","",SUM(E34:O34)-(P34))</f>
        <v>107</v>
      </c>
      <c r="R34" s="107"/>
      <c r="S34" s="340"/>
      <c r="T34" s="108">
        <f>SUM(E34:G34)</f>
        <v>33</v>
      </c>
    </row>
    <row r="35" spans="1:20" ht="17.1" customHeight="1">
      <c r="A35" s="346"/>
      <c r="B35" s="349"/>
      <c r="C35" s="105">
        <v>14</v>
      </c>
      <c r="D35" s="100" t="s">
        <v>13</v>
      </c>
      <c r="E35" s="205">
        <v>17</v>
      </c>
      <c r="F35" s="205">
        <v>10</v>
      </c>
      <c r="G35" s="205">
        <v>8</v>
      </c>
      <c r="H35" s="205">
        <v>9</v>
      </c>
      <c r="I35" s="205">
        <v>11</v>
      </c>
      <c r="J35" s="205">
        <v>14</v>
      </c>
      <c r="K35" s="205">
        <v>9</v>
      </c>
      <c r="L35" s="205">
        <v>10</v>
      </c>
      <c r="M35" s="205">
        <v>9</v>
      </c>
      <c r="N35" s="205">
        <v>12</v>
      </c>
      <c r="O35" s="205">
        <v>3</v>
      </c>
      <c r="P35" s="206"/>
      <c r="Q35" s="106">
        <f>IF(C35="","",SUM(E35:O35)-(P35))</f>
        <v>112</v>
      </c>
      <c r="R35" s="328">
        <f>SUM(Q33:Q36)+R34</f>
        <v>435</v>
      </c>
      <c r="S35" s="329"/>
      <c r="T35" s="108">
        <f>SUM(E35:G35)</f>
        <v>35</v>
      </c>
    </row>
    <row r="36" spans="1:20" ht="17.1" customHeight="1">
      <c r="A36" s="346"/>
      <c r="B36" s="349"/>
      <c r="C36" s="105">
        <v>46</v>
      </c>
      <c r="D36" s="100" t="s">
        <v>14</v>
      </c>
      <c r="E36" s="109">
        <v>18</v>
      </c>
      <c r="F36" s="109">
        <v>9</v>
      </c>
      <c r="G36" s="109">
        <v>8</v>
      </c>
      <c r="H36" s="109">
        <v>10</v>
      </c>
      <c r="I36" s="109">
        <v>10</v>
      </c>
      <c r="J36" s="109">
        <v>14</v>
      </c>
      <c r="K36" s="109">
        <v>9</v>
      </c>
      <c r="L36" s="109">
        <v>9</v>
      </c>
      <c r="M36" s="109">
        <v>10</v>
      </c>
      <c r="N36" s="109">
        <v>10</v>
      </c>
      <c r="O36" s="109">
        <v>3</v>
      </c>
      <c r="P36" s="11"/>
      <c r="Q36" s="110">
        <f>IF(C36="","",SUM(E36:O36)-(P36))</f>
        <v>110</v>
      </c>
      <c r="R36" s="330"/>
      <c r="S36" s="331"/>
      <c r="T36" s="108">
        <f>SUM(E36:G36)</f>
        <v>35</v>
      </c>
    </row>
    <row r="37" spans="1:20" ht="17.1" customHeight="1" thickBot="1">
      <c r="A37" s="347"/>
      <c r="B37" s="350"/>
      <c r="C37" s="337" t="s">
        <v>27</v>
      </c>
      <c r="D37" s="338"/>
      <c r="E37" s="112">
        <f aca="true" t="shared" si="6" ref="E37:P37">SUM(E33:E36)</f>
        <v>68</v>
      </c>
      <c r="F37" s="112">
        <f t="shared" si="6"/>
        <v>39</v>
      </c>
      <c r="G37" s="112">
        <f t="shared" si="6"/>
        <v>29</v>
      </c>
      <c r="H37" s="112">
        <f t="shared" si="6"/>
        <v>38</v>
      </c>
      <c r="I37" s="112">
        <f t="shared" si="6"/>
        <v>40</v>
      </c>
      <c r="J37" s="112">
        <f t="shared" si="6"/>
        <v>54</v>
      </c>
      <c r="K37" s="112">
        <f t="shared" si="6"/>
        <v>36</v>
      </c>
      <c r="L37" s="112">
        <f t="shared" si="6"/>
        <v>39</v>
      </c>
      <c r="M37" s="112">
        <f t="shared" si="6"/>
        <v>38</v>
      </c>
      <c r="N37" s="112">
        <f t="shared" si="6"/>
        <v>42</v>
      </c>
      <c r="O37" s="112">
        <f t="shared" si="6"/>
        <v>12</v>
      </c>
      <c r="P37" s="112">
        <f t="shared" si="6"/>
        <v>0</v>
      </c>
      <c r="Q37" s="113"/>
      <c r="R37" s="332"/>
      <c r="S37" s="333"/>
      <c r="T37" s="114">
        <f>SUM(T33:T36)</f>
        <v>136</v>
      </c>
    </row>
    <row r="38" spans="1:20" ht="17.1" customHeight="1">
      <c r="A38" s="345" t="s">
        <v>98</v>
      </c>
      <c r="B38" s="348" t="s">
        <v>99</v>
      </c>
      <c r="C38" s="99">
        <v>45</v>
      </c>
      <c r="D38" s="100" t="s">
        <v>11</v>
      </c>
      <c r="E38" s="101">
        <v>17</v>
      </c>
      <c r="F38" s="101">
        <v>11</v>
      </c>
      <c r="G38" s="101">
        <v>6</v>
      </c>
      <c r="H38" s="101">
        <v>9</v>
      </c>
      <c r="I38" s="101">
        <v>11</v>
      </c>
      <c r="J38" s="101">
        <v>12</v>
      </c>
      <c r="K38" s="101">
        <v>9</v>
      </c>
      <c r="L38" s="101">
        <v>9</v>
      </c>
      <c r="M38" s="101">
        <v>11</v>
      </c>
      <c r="N38" s="101">
        <v>10</v>
      </c>
      <c r="O38" s="101">
        <v>3</v>
      </c>
      <c r="P38" s="102"/>
      <c r="Q38" s="103">
        <f>IF(C38="","",SUM(E38:O38)-(P38))</f>
        <v>108</v>
      </c>
      <c r="R38" s="204" t="s">
        <v>18</v>
      </c>
      <c r="S38" s="339"/>
      <c r="T38" s="104">
        <f>SUM(E38:G38)</f>
        <v>34</v>
      </c>
    </row>
    <row r="39" spans="1:20" ht="17.1" customHeight="1">
      <c r="A39" s="346"/>
      <c r="B39" s="349"/>
      <c r="C39" s="105">
        <v>41</v>
      </c>
      <c r="D39" s="100" t="s">
        <v>12</v>
      </c>
      <c r="E39" s="205">
        <v>15</v>
      </c>
      <c r="F39" s="205">
        <v>13</v>
      </c>
      <c r="G39" s="205"/>
      <c r="H39" s="205">
        <v>9</v>
      </c>
      <c r="I39" s="205">
        <v>13</v>
      </c>
      <c r="J39" s="205">
        <v>12</v>
      </c>
      <c r="K39" s="205">
        <v>10</v>
      </c>
      <c r="L39" s="205">
        <v>9</v>
      </c>
      <c r="M39" s="205">
        <v>9</v>
      </c>
      <c r="N39" s="205">
        <v>9</v>
      </c>
      <c r="O39" s="205"/>
      <c r="P39" s="206"/>
      <c r="Q39" s="106">
        <f>IF(C39="","",SUM(E39:O39)-(P39))</f>
        <v>99</v>
      </c>
      <c r="R39" s="107"/>
      <c r="S39" s="340"/>
      <c r="T39" s="108">
        <f>SUM(E39:G39)</f>
        <v>28</v>
      </c>
    </row>
    <row r="40" spans="1:20" ht="17.1" customHeight="1">
      <c r="A40" s="346"/>
      <c r="B40" s="349"/>
      <c r="C40" s="105">
        <v>5</v>
      </c>
      <c r="D40" s="100" t="s">
        <v>13</v>
      </c>
      <c r="E40" s="205">
        <v>15</v>
      </c>
      <c r="F40" s="205">
        <v>14</v>
      </c>
      <c r="G40" s="205">
        <v>6</v>
      </c>
      <c r="H40" s="205">
        <v>9</v>
      </c>
      <c r="I40" s="205">
        <v>13</v>
      </c>
      <c r="J40" s="205">
        <v>12</v>
      </c>
      <c r="K40" s="205">
        <v>9</v>
      </c>
      <c r="L40" s="205">
        <v>10</v>
      </c>
      <c r="M40" s="205">
        <v>9</v>
      </c>
      <c r="N40" s="205">
        <v>11</v>
      </c>
      <c r="O40" s="205">
        <v>3</v>
      </c>
      <c r="P40" s="206"/>
      <c r="Q40" s="106">
        <f>IF(C40="","",SUM(E40:O40)-(P40))</f>
        <v>111</v>
      </c>
      <c r="R40" s="328">
        <f>SUM(Q38:Q41)+R39</f>
        <v>425</v>
      </c>
      <c r="S40" s="329"/>
      <c r="T40" s="108">
        <f>SUM(E40:G40)</f>
        <v>35</v>
      </c>
    </row>
    <row r="41" spans="1:20" ht="17.1" customHeight="1">
      <c r="A41" s="346"/>
      <c r="B41" s="349"/>
      <c r="C41" s="105">
        <v>6</v>
      </c>
      <c r="D41" s="100" t="s">
        <v>14</v>
      </c>
      <c r="E41" s="109">
        <v>16</v>
      </c>
      <c r="F41" s="109">
        <v>11</v>
      </c>
      <c r="G41" s="109">
        <v>6</v>
      </c>
      <c r="H41" s="109">
        <v>9</v>
      </c>
      <c r="I41" s="109">
        <v>11</v>
      </c>
      <c r="J41" s="109">
        <v>12</v>
      </c>
      <c r="K41" s="109">
        <v>9</v>
      </c>
      <c r="L41" s="109">
        <v>9</v>
      </c>
      <c r="M41" s="109">
        <v>10</v>
      </c>
      <c r="N41" s="109">
        <v>11</v>
      </c>
      <c r="O41" s="109">
        <v>3</v>
      </c>
      <c r="P41" s="11"/>
      <c r="Q41" s="110">
        <f>IF(C41="","",SUM(E41:O41)-(P41))</f>
        <v>107</v>
      </c>
      <c r="R41" s="330"/>
      <c r="S41" s="331"/>
      <c r="T41" s="108">
        <f>SUM(E41:G41)</f>
        <v>33</v>
      </c>
    </row>
    <row r="42" spans="1:20" ht="17.1" customHeight="1" thickBot="1">
      <c r="A42" s="347"/>
      <c r="B42" s="350"/>
      <c r="C42" s="337" t="s">
        <v>27</v>
      </c>
      <c r="D42" s="338"/>
      <c r="E42" s="112">
        <f aca="true" t="shared" si="7" ref="E42:P42">SUM(E38:E41)</f>
        <v>63</v>
      </c>
      <c r="F42" s="112">
        <f t="shared" si="7"/>
        <v>49</v>
      </c>
      <c r="G42" s="112">
        <f t="shared" si="7"/>
        <v>18</v>
      </c>
      <c r="H42" s="112">
        <f t="shared" si="7"/>
        <v>36</v>
      </c>
      <c r="I42" s="112">
        <f t="shared" si="7"/>
        <v>48</v>
      </c>
      <c r="J42" s="112">
        <f t="shared" si="7"/>
        <v>48</v>
      </c>
      <c r="K42" s="112">
        <f t="shared" si="7"/>
        <v>37</v>
      </c>
      <c r="L42" s="112">
        <f t="shared" si="7"/>
        <v>37</v>
      </c>
      <c r="M42" s="112">
        <f t="shared" si="7"/>
        <v>39</v>
      </c>
      <c r="N42" s="112">
        <f t="shared" si="7"/>
        <v>41</v>
      </c>
      <c r="O42" s="112">
        <f t="shared" si="7"/>
        <v>9</v>
      </c>
      <c r="P42" s="112">
        <f t="shared" si="7"/>
        <v>0</v>
      </c>
      <c r="Q42" s="113"/>
      <c r="R42" s="332"/>
      <c r="S42" s="333"/>
      <c r="T42" s="114">
        <f>SUM(T38:T41)</f>
        <v>130</v>
      </c>
    </row>
    <row r="43" spans="1:20" ht="17.1" customHeight="1">
      <c r="A43" s="345" t="s">
        <v>183</v>
      </c>
      <c r="B43" s="348" t="s">
        <v>184</v>
      </c>
      <c r="C43" s="99">
        <v>65</v>
      </c>
      <c r="D43" s="100" t="s">
        <v>11</v>
      </c>
      <c r="E43" s="101">
        <v>16</v>
      </c>
      <c r="F43" s="101">
        <v>9</v>
      </c>
      <c r="G43" s="101">
        <v>6</v>
      </c>
      <c r="H43" s="101">
        <v>9</v>
      </c>
      <c r="I43" s="101">
        <v>13</v>
      </c>
      <c r="J43" s="101">
        <v>13</v>
      </c>
      <c r="K43" s="101">
        <v>9</v>
      </c>
      <c r="L43" s="101">
        <v>9</v>
      </c>
      <c r="M43" s="101">
        <v>9</v>
      </c>
      <c r="N43" s="101">
        <v>9</v>
      </c>
      <c r="O43" s="101">
        <v>3</v>
      </c>
      <c r="P43" s="102"/>
      <c r="Q43" s="103">
        <f>IF(C43="","",SUM(E43:O43)-(P43))</f>
        <v>105</v>
      </c>
      <c r="R43" s="204" t="s">
        <v>18</v>
      </c>
      <c r="S43" s="339"/>
      <c r="T43" s="104">
        <f>SUM(E43:G43)</f>
        <v>31</v>
      </c>
    </row>
    <row r="44" spans="1:20" ht="17.1" customHeight="1">
      <c r="A44" s="346"/>
      <c r="B44" s="349"/>
      <c r="C44" s="105">
        <v>32</v>
      </c>
      <c r="D44" s="100" t="s">
        <v>12</v>
      </c>
      <c r="E44" s="205">
        <v>16</v>
      </c>
      <c r="F44" s="205">
        <v>9</v>
      </c>
      <c r="G44" s="205">
        <v>6</v>
      </c>
      <c r="H44" s="205">
        <v>9</v>
      </c>
      <c r="I44" s="205">
        <v>13</v>
      </c>
      <c r="J44" s="205">
        <v>13</v>
      </c>
      <c r="K44" s="205">
        <v>9</v>
      </c>
      <c r="L44" s="205">
        <v>9</v>
      </c>
      <c r="M44" s="205">
        <v>9</v>
      </c>
      <c r="N44" s="205">
        <v>9</v>
      </c>
      <c r="O44" s="205">
        <v>3</v>
      </c>
      <c r="P44" s="206"/>
      <c r="Q44" s="106">
        <f>IF(C44="","",SUM(E44:O44)-(P44))</f>
        <v>105</v>
      </c>
      <c r="R44" s="107">
        <v>1</v>
      </c>
      <c r="S44" s="340"/>
      <c r="T44" s="108">
        <f>SUM(E44:G44)</f>
        <v>31</v>
      </c>
    </row>
    <row r="45" spans="1:20" ht="17.1" customHeight="1">
      <c r="A45" s="346"/>
      <c r="B45" s="349"/>
      <c r="C45" s="105">
        <v>9</v>
      </c>
      <c r="D45" s="100" t="s">
        <v>13</v>
      </c>
      <c r="E45" s="205">
        <v>16</v>
      </c>
      <c r="F45" s="205">
        <v>9</v>
      </c>
      <c r="G45" s="205">
        <v>6</v>
      </c>
      <c r="H45" s="205">
        <v>9</v>
      </c>
      <c r="I45" s="205">
        <v>11</v>
      </c>
      <c r="J45" s="205">
        <v>13</v>
      </c>
      <c r="K45" s="205">
        <v>9</v>
      </c>
      <c r="L45" s="205">
        <v>9</v>
      </c>
      <c r="M45" s="205">
        <v>9</v>
      </c>
      <c r="N45" s="205">
        <v>9</v>
      </c>
      <c r="O45" s="205">
        <v>3</v>
      </c>
      <c r="P45" s="206"/>
      <c r="Q45" s="106">
        <f>IF(C45="","",SUM(E45:O45)-(P45))</f>
        <v>103</v>
      </c>
      <c r="R45" s="328">
        <f>SUM(Q43:Q46)+R44</f>
        <v>419</v>
      </c>
      <c r="S45" s="329"/>
      <c r="T45" s="108">
        <f>SUM(E45:G45)</f>
        <v>31</v>
      </c>
    </row>
    <row r="46" spans="1:20" ht="17.1" customHeight="1">
      <c r="A46" s="346"/>
      <c r="B46" s="349"/>
      <c r="C46" s="105">
        <v>49</v>
      </c>
      <c r="D46" s="100" t="s">
        <v>14</v>
      </c>
      <c r="E46" s="109">
        <v>14</v>
      </c>
      <c r="F46" s="109">
        <v>10</v>
      </c>
      <c r="G46" s="109">
        <v>6</v>
      </c>
      <c r="H46" s="109">
        <v>9</v>
      </c>
      <c r="I46" s="109">
        <v>13</v>
      </c>
      <c r="J46" s="109">
        <v>13</v>
      </c>
      <c r="K46" s="109">
        <v>9</v>
      </c>
      <c r="L46" s="109">
        <v>9</v>
      </c>
      <c r="M46" s="109">
        <v>9</v>
      </c>
      <c r="N46" s="109">
        <v>10</v>
      </c>
      <c r="O46" s="109">
        <v>3</v>
      </c>
      <c r="P46" s="11"/>
      <c r="Q46" s="110">
        <f>IF(C46="","",SUM(E46:O46)-(P46))</f>
        <v>105</v>
      </c>
      <c r="R46" s="330"/>
      <c r="S46" s="331"/>
      <c r="T46" s="108">
        <f>SUM(E46:G46)</f>
        <v>30</v>
      </c>
    </row>
    <row r="47" spans="1:20" ht="17.1" customHeight="1" thickBot="1">
      <c r="A47" s="347"/>
      <c r="B47" s="350"/>
      <c r="C47" s="337" t="s">
        <v>27</v>
      </c>
      <c r="D47" s="338"/>
      <c r="E47" s="112">
        <f aca="true" t="shared" si="8" ref="E47:P47">SUM(E43:E46)</f>
        <v>62</v>
      </c>
      <c r="F47" s="112">
        <f t="shared" si="8"/>
        <v>37</v>
      </c>
      <c r="G47" s="112">
        <f t="shared" si="8"/>
        <v>24</v>
      </c>
      <c r="H47" s="112">
        <f t="shared" si="8"/>
        <v>36</v>
      </c>
      <c r="I47" s="112">
        <f t="shared" si="8"/>
        <v>50</v>
      </c>
      <c r="J47" s="112">
        <f t="shared" si="8"/>
        <v>52</v>
      </c>
      <c r="K47" s="112">
        <f t="shared" si="8"/>
        <v>36</v>
      </c>
      <c r="L47" s="112">
        <f t="shared" si="8"/>
        <v>36</v>
      </c>
      <c r="M47" s="112">
        <f t="shared" si="8"/>
        <v>36</v>
      </c>
      <c r="N47" s="112">
        <f t="shared" si="8"/>
        <v>37</v>
      </c>
      <c r="O47" s="112">
        <f t="shared" si="8"/>
        <v>12</v>
      </c>
      <c r="P47" s="112">
        <f t="shared" si="8"/>
        <v>0</v>
      </c>
      <c r="Q47" s="113"/>
      <c r="R47" s="332"/>
      <c r="S47" s="333"/>
      <c r="T47" s="114">
        <f>SUM(T43:T46)</f>
        <v>123</v>
      </c>
    </row>
    <row r="48" spans="1:20" ht="17.1" customHeight="1">
      <c r="A48" s="345" t="s">
        <v>187</v>
      </c>
      <c r="B48" s="348" t="s">
        <v>188</v>
      </c>
      <c r="C48" s="99">
        <v>70</v>
      </c>
      <c r="D48" s="100" t="s">
        <v>11</v>
      </c>
      <c r="E48" s="101">
        <v>18</v>
      </c>
      <c r="F48" s="101">
        <v>12</v>
      </c>
      <c r="G48" s="101">
        <v>7</v>
      </c>
      <c r="H48" s="101">
        <v>9</v>
      </c>
      <c r="I48" s="101">
        <v>9</v>
      </c>
      <c r="J48" s="101">
        <v>15</v>
      </c>
      <c r="K48" s="101">
        <v>9</v>
      </c>
      <c r="L48" s="101">
        <v>12</v>
      </c>
      <c r="M48" s="101">
        <v>9</v>
      </c>
      <c r="N48" s="101">
        <v>9</v>
      </c>
      <c r="O48" s="101">
        <v>3</v>
      </c>
      <c r="P48" s="102"/>
      <c r="Q48" s="103">
        <f>IF(C48="","",SUM(E48:O48)-(P48))</f>
        <v>112</v>
      </c>
      <c r="R48" s="204" t="s">
        <v>18</v>
      </c>
      <c r="S48" s="339"/>
      <c r="T48" s="104">
        <f>SUM(E48:G48)</f>
        <v>37</v>
      </c>
    </row>
    <row r="49" spans="1:20" ht="17.1" customHeight="1">
      <c r="A49" s="346"/>
      <c r="B49" s="349"/>
      <c r="C49" s="105">
        <v>100</v>
      </c>
      <c r="D49" s="100" t="s">
        <v>12</v>
      </c>
      <c r="E49" s="205">
        <v>17</v>
      </c>
      <c r="F49" s="205">
        <v>12</v>
      </c>
      <c r="G49" s="205">
        <v>7</v>
      </c>
      <c r="H49" s="205">
        <v>9</v>
      </c>
      <c r="I49" s="205"/>
      <c r="J49" s="205">
        <v>15</v>
      </c>
      <c r="K49" s="205">
        <v>9</v>
      </c>
      <c r="L49" s="205">
        <v>9</v>
      </c>
      <c r="M49" s="205">
        <v>10</v>
      </c>
      <c r="N49" s="205">
        <v>9</v>
      </c>
      <c r="O49" s="205"/>
      <c r="P49" s="206"/>
      <c r="Q49" s="106">
        <f>IF(C49="","",SUM(E49:O49)-(P49))</f>
        <v>97</v>
      </c>
      <c r="R49" s="107"/>
      <c r="S49" s="340"/>
      <c r="T49" s="108">
        <f>SUM(E49:G49)</f>
        <v>36</v>
      </c>
    </row>
    <row r="50" spans="1:20" ht="17.1" customHeight="1">
      <c r="A50" s="346"/>
      <c r="B50" s="349"/>
      <c r="C50" s="105">
        <v>74</v>
      </c>
      <c r="D50" s="100" t="s">
        <v>13</v>
      </c>
      <c r="E50" s="205">
        <v>16</v>
      </c>
      <c r="F50" s="205">
        <v>12</v>
      </c>
      <c r="G50" s="205">
        <v>6</v>
      </c>
      <c r="H50" s="205">
        <v>9</v>
      </c>
      <c r="I50" s="205"/>
      <c r="J50" s="205">
        <v>15</v>
      </c>
      <c r="K50" s="205">
        <v>9</v>
      </c>
      <c r="L50" s="205">
        <v>9</v>
      </c>
      <c r="M50" s="205">
        <v>9</v>
      </c>
      <c r="N50" s="205">
        <v>9</v>
      </c>
      <c r="O50" s="205"/>
      <c r="P50" s="206"/>
      <c r="Q50" s="106">
        <f>IF(C50="","",SUM(E50:O50)-(P50))</f>
        <v>94</v>
      </c>
      <c r="R50" s="328">
        <f>SUM(Q48:Q51)+R49</f>
        <v>416</v>
      </c>
      <c r="S50" s="329"/>
      <c r="T50" s="108">
        <f>SUM(E50:G50)</f>
        <v>34</v>
      </c>
    </row>
    <row r="51" spans="1:20" ht="17.1" customHeight="1">
      <c r="A51" s="346"/>
      <c r="B51" s="349"/>
      <c r="C51" s="105">
        <v>52</v>
      </c>
      <c r="D51" s="100" t="s">
        <v>14</v>
      </c>
      <c r="E51" s="109">
        <v>17</v>
      </c>
      <c r="F51" s="109">
        <v>12</v>
      </c>
      <c r="G51" s="109">
        <v>7</v>
      </c>
      <c r="H51" s="109">
        <v>9</v>
      </c>
      <c r="I51" s="109">
        <v>10</v>
      </c>
      <c r="J51" s="109">
        <v>15</v>
      </c>
      <c r="K51" s="109">
        <v>9</v>
      </c>
      <c r="L51" s="109">
        <v>10</v>
      </c>
      <c r="M51" s="109">
        <v>10</v>
      </c>
      <c r="N51" s="109">
        <v>11</v>
      </c>
      <c r="O51" s="109">
        <v>3</v>
      </c>
      <c r="P51" s="11"/>
      <c r="Q51" s="110">
        <f>IF(C51="","",SUM(E51:O51)-(P51))</f>
        <v>113</v>
      </c>
      <c r="R51" s="330"/>
      <c r="S51" s="331"/>
      <c r="T51" s="108">
        <f>SUM(E51:G51)</f>
        <v>36</v>
      </c>
    </row>
    <row r="52" spans="1:20" ht="17.1" customHeight="1" thickBot="1">
      <c r="A52" s="347"/>
      <c r="B52" s="350"/>
      <c r="C52" s="337" t="s">
        <v>27</v>
      </c>
      <c r="D52" s="338"/>
      <c r="E52" s="112">
        <f aca="true" t="shared" si="9" ref="E52:P52">SUM(E48:E51)</f>
        <v>68</v>
      </c>
      <c r="F52" s="112">
        <f t="shared" si="9"/>
        <v>48</v>
      </c>
      <c r="G52" s="112">
        <f t="shared" si="9"/>
        <v>27</v>
      </c>
      <c r="H52" s="112">
        <f t="shared" si="9"/>
        <v>36</v>
      </c>
      <c r="I52" s="112">
        <f t="shared" si="9"/>
        <v>19</v>
      </c>
      <c r="J52" s="112">
        <f t="shared" si="9"/>
        <v>60</v>
      </c>
      <c r="K52" s="112">
        <f t="shared" si="9"/>
        <v>36</v>
      </c>
      <c r="L52" s="112">
        <f t="shared" si="9"/>
        <v>40</v>
      </c>
      <c r="M52" s="112">
        <f t="shared" si="9"/>
        <v>38</v>
      </c>
      <c r="N52" s="112">
        <f t="shared" si="9"/>
        <v>38</v>
      </c>
      <c r="O52" s="112">
        <f t="shared" si="9"/>
        <v>6</v>
      </c>
      <c r="P52" s="112">
        <f t="shared" si="9"/>
        <v>0</v>
      </c>
      <c r="Q52" s="113"/>
      <c r="R52" s="332"/>
      <c r="S52" s="333"/>
      <c r="T52" s="114">
        <f>SUM(T48:T51)</f>
        <v>143</v>
      </c>
    </row>
    <row r="53" spans="1:20" ht="17.1" customHeight="1">
      <c r="A53" s="345" t="s">
        <v>96</v>
      </c>
      <c r="B53" s="348" t="s">
        <v>97</v>
      </c>
      <c r="C53" s="99">
        <v>7</v>
      </c>
      <c r="D53" s="100" t="s">
        <v>11</v>
      </c>
      <c r="E53" s="101">
        <v>16</v>
      </c>
      <c r="F53" s="101">
        <v>14</v>
      </c>
      <c r="G53" s="101">
        <v>7</v>
      </c>
      <c r="H53" s="101">
        <v>9</v>
      </c>
      <c r="I53" s="101">
        <v>11</v>
      </c>
      <c r="J53" s="101">
        <v>14</v>
      </c>
      <c r="K53" s="101">
        <v>9</v>
      </c>
      <c r="L53" s="101">
        <v>9</v>
      </c>
      <c r="M53" s="101">
        <v>9</v>
      </c>
      <c r="N53" s="101">
        <v>10</v>
      </c>
      <c r="O53" s="101">
        <v>3</v>
      </c>
      <c r="P53" s="102"/>
      <c r="Q53" s="103">
        <f>IF(C53="","",SUM(E53:O53)-(P53))</f>
        <v>111</v>
      </c>
      <c r="R53" s="204" t="s">
        <v>18</v>
      </c>
      <c r="S53" s="339"/>
      <c r="T53" s="104">
        <f>SUM(E53:G53)</f>
        <v>37</v>
      </c>
    </row>
    <row r="54" spans="1:20" ht="17.1" customHeight="1">
      <c r="A54" s="346"/>
      <c r="B54" s="349"/>
      <c r="C54" s="105">
        <v>47</v>
      </c>
      <c r="D54" s="100" t="s">
        <v>12</v>
      </c>
      <c r="E54" s="205">
        <v>15</v>
      </c>
      <c r="F54" s="205">
        <v>10</v>
      </c>
      <c r="G54" s="205">
        <v>6</v>
      </c>
      <c r="H54" s="205">
        <v>9</v>
      </c>
      <c r="I54" s="205"/>
      <c r="J54" s="205">
        <v>13</v>
      </c>
      <c r="K54" s="205">
        <v>8</v>
      </c>
      <c r="L54" s="205">
        <v>8</v>
      </c>
      <c r="M54" s="205">
        <v>8</v>
      </c>
      <c r="N54" s="205">
        <v>9</v>
      </c>
      <c r="O54" s="205"/>
      <c r="P54" s="206"/>
      <c r="Q54" s="106">
        <f>IF(C54="","",SUM(E54:O54)-(P54))</f>
        <v>86</v>
      </c>
      <c r="R54" s="107"/>
      <c r="S54" s="340"/>
      <c r="T54" s="108">
        <f>SUM(E54:G54)</f>
        <v>31</v>
      </c>
    </row>
    <row r="55" spans="1:20" ht="17.1" customHeight="1">
      <c r="A55" s="346"/>
      <c r="B55" s="349"/>
      <c r="C55" s="105">
        <v>27</v>
      </c>
      <c r="D55" s="100" t="s">
        <v>13</v>
      </c>
      <c r="E55" s="205">
        <v>16</v>
      </c>
      <c r="F55" s="205">
        <v>13</v>
      </c>
      <c r="G55" s="205">
        <v>8</v>
      </c>
      <c r="H55" s="205">
        <v>9</v>
      </c>
      <c r="I55" s="205">
        <v>10</v>
      </c>
      <c r="J55" s="205">
        <v>13</v>
      </c>
      <c r="K55" s="205">
        <v>9</v>
      </c>
      <c r="L55" s="205">
        <v>9</v>
      </c>
      <c r="M55" s="205">
        <v>9</v>
      </c>
      <c r="N55" s="205">
        <v>9</v>
      </c>
      <c r="O55" s="205">
        <v>3</v>
      </c>
      <c r="P55" s="206"/>
      <c r="Q55" s="106">
        <f>IF(C55="","",SUM(E55:O55)-(P55))</f>
        <v>108</v>
      </c>
      <c r="R55" s="328">
        <f>SUM(Q53:Q56)+R54</f>
        <v>415</v>
      </c>
      <c r="S55" s="329"/>
      <c r="T55" s="108">
        <f>SUM(E55:G55)</f>
        <v>37</v>
      </c>
    </row>
    <row r="56" spans="1:20" ht="17.1" customHeight="1">
      <c r="A56" s="346"/>
      <c r="B56" s="349"/>
      <c r="C56" s="105">
        <v>40</v>
      </c>
      <c r="D56" s="100" t="s">
        <v>14</v>
      </c>
      <c r="E56" s="109">
        <v>18</v>
      </c>
      <c r="F56" s="109">
        <v>11</v>
      </c>
      <c r="G56" s="109">
        <v>8</v>
      </c>
      <c r="H56" s="109">
        <v>9</v>
      </c>
      <c r="I56" s="109">
        <v>9</v>
      </c>
      <c r="J56" s="109">
        <v>15</v>
      </c>
      <c r="K56" s="109">
        <v>9</v>
      </c>
      <c r="L56" s="109">
        <v>9</v>
      </c>
      <c r="M56" s="109">
        <v>10</v>
      </c>
      <c r="N56" s="109">
        <v>9</v>
      </c>
      <c r="O56" s="109">
        <v>3</v>
      </c>
      <c r="P56" s="11"/>
      <c r="Q56" s="110">
        <f>IF(C56="","",SUM(E56:O56)-(P56))</f>
        <v>110</v>
      </c>
      <c r="R56" s="330"/>
      <c r="S56" s="331"/>
      <c r="T56" s="108">
        <f>SUM(E56:G56)</f>
        <v>37</v>
      </c>
    </row>
    <row r="57" spans="1:20" ht="17.1" customHeight="1" thickBot="1">
      <c r="A57" s="347"/>
      <c r="B57" s="350"/>
      <c r="C57" s="337" t="s">
        <v>27</v>
      </c>
      <c r="D57" s="338"/>
      <c r="E57" s="112">
        <f aca="true" t="shared" si="10" ref="E57:P57">SUM(E53:E56)</f>
        <v>65</v>
      </c>
      <c r="F57" s="112">
        <f t="shared" si="10"/>
        <v>48</v>
      </c>
      <c r="G57" s="112">
        <f t="shared" si="10"/>
        <v>29</v>
      </c>
      <c r="H57" s="112">
        <f t="shared" si="10"/>
        <v>36</v>
      </c>
      <c r="I57" s="112">
        <f t="shared" si="10"/>
        <v>30</v>
      </c>
      <c r="J57" s="112">
        <f t="shared" si="10"/>
        <v>55</v>
      </c>
      <c r="K57" s="112">
        <f t="shared" si="10"/>
        <v>35</v>
      </c>
      <c r="L57" s="112">
        <f t="shared" si="10"/>
        <v>35</v>
      </c>
      <c r="M57" s="112">
        <f t="shared" si="10"/>
        <v>36</v>
      </c>
      <c r="N57" s="112">
        <f t="shared" si="10"/>
        <v>37</v>
      </c>
      <c r="O57" s="112">
        <f t="shared" si="10"/>
        <v>9</v>
      </c>
      <c r="P57" s="112">
        <f t="shared" si="10"/>
        <v>0</v>
      </c>
      <c r="Q57" s="113"/>
      <c r="R57" s="332"/>
      <c r="S57" s="333"/>
      <c r="T57" s="114">
        <f>SUM(T53:T56)</f>
        <v>142</v>
      </c>
    </row>
    <row r="58" spans="1:20" ht="17.1" customHeight="1">
      <c r="A58" s="345" t="s">
        <v>90</v>
      </c>
      <c r="B58" s="348" t="s">
        <v>91</v>
      </c>
      <c r="C58" s="99">
        <v>9</v>
      </c>
      <c r="D58" s="100" t="s">
        <v>11</v>
      </c>
      <c r="E58" s="101">
        <v>15</v>
      </c>
      <c r="F58" s="101">
        <v>9</v>
      </c>
      <c r="G58" s="101">
        <v>6</v>
      </c>
      <c r="H58" s="101">
        <v>9</v>
      </c>
      <c r="I58" s="101">
        <v>11</v>
      </c>
      <c r="J58" s="101">
        <v>12</v>
      </c>
      <c r="K58" s="101">
        <v>9</v>
      </c>
      <c r="L58" s="101">
        <v>9</v>
      </c>
      <c r="M58" s="101">
        <v>9</v>
      </c>
      <c r="N58" s="101">
        <v>10</v>
      </c>
      <c r="O58" s="101">
        <v>3</v>
      </c>
      <c r="P58" s="102"/>
      <c r="Q58" s="103">
        <f>IF(C58="","",SUM(E58:O58)-(P58))</f>
        <v>102</v>
      </c>
      <c r="R58" s="204" t="s">
        <v>18</v>
      </c>
      <c r="S58" s="339"/>
      <c r="T58" s="104">
        <f>SUM(E58:G58)</f>
        <v>30</v>
      </c>
    </row>
    <row r="59" spans="1:20" ht="17.1" customHeight="1">
      <c r="A59" s="346"/>
      <c r="B59" s="349"/>
      <c r="C59" s="105">
        <v>6</v>
      </c>
      <c r="D59" s="100" t="s">
        <v>12</v>
      </c>
      <c r="E59" s="205">
        <v>16</v>
      </c>
      <c r="F59" s="205">
        <v>10</v>
      </c>
      <c r="G59" s="205">
        <v>6</v>
      </c>
      <c r="H59" s="205">
        <v>9</v>
      </c>
      <c r="I59" s="205">
        <v>11</v>
      </c>
      <c r="J59" s="205">
        <v>12</v>
      </c>
      <c r="K59" s="205">
        <v>9</v>
      </c>
      <c r="L59" s="205">
        <v>9</v>
      </c>
      <c r="M59" s="205">
        <v>9</v>
      </c>
      <c r="N59" s="205">
        <v>10</v>
      </c>
      <c r="O59" s="205">
        <v>3</v>
      </c>
      <c r="P59" s="206"/>
      <c r="Q59" s="106">
        <f>IF(C59="","",SUM(E59:O59)-(P59))</f>
        <v>104</v>
      </c>
      <c r="R59" s="107"/>
      <c r="S59" s="340"/>
      <c r="T59" s="108">
        <f>SUM(E59:G59)</f>
        <v>32</v>
      </c>
    </row>
    <row r="60" spans="1:20" ht="17.1" customHeight="1">
      <c r="A60" s="346"/>
      <c r="B60" s="349"/>
      <c r="C60" s="105">
        <v>44</v>
      </c>
      <c r="D60" s="100" t="s">
        <v>13</v>
      </c>
      <c r="E60" s="205">
        <v>13</v>
      </c>
      <c r="F60" s="205">
        <v>10</v>
      </c>
      <c r="G60" s="205">
        <v>6</v>
      </c>
      <c r="H60" s="205">
        <v>9</v>
      </c>
      <c r="I60" s="205">
        <v>12</v>
      </c>
      <c r="J60" s="205">
        <v>12</v>
      </c>
      <c r="K60" s="205">
        <v>9</v>
      </c>
      <c r="L60" s="205">
        <v>9</v>
      </c>
      <c r="M60" s="205">
        <v>9</v>
      </c>
      <c r="N60" s="205">
        <v>10</v>
      </c>
      <c r="O60" s="205">
        <v>3</v>
      </c>
      <c r="P60" s="206"/>
      <c r="Q60" s="106">
        <f>IF(C60="","",SUM(E60:O60)-(P60))</f>
        <v>102</v>
      </c>
      <c r="R60" s="328">
        <f>SUM(Q58:Q61)+R59</f>
        <v>412</v>
      </c>
      <c r="S60" s="329"/>
      <c r="T60" s="108">
        <f>SUM(E60:G60)</f>
        <v>29</v>
      </c>
    </row>
    <row r="61" spans="1:20" ht="17.1" customHeight="1">
      <c r="A61" s="346"/>
      <c r="B61" s="349"/>
      <c r="C61" s="105">
        <v>4</v>
      </c>
      <c r="D61" s="100" t="s">
        <v>14</v>
      </c>
      <c r="E61" s="109">
        <v>16</v>
      </c>
      <c r="F61" s="109">
        <v>10</v>
      </c>
      <c r="G61" s="109">
        <v>7</v>
      </c>
      <c r="H61" s="109">
        <v>9</v>
      </c>
      <c r="I61" s="109">
        <v>13</v>
      </c>
      <c r="J61" s="109">
        <v>12</v>
      </c>
      <c r="K61" s="109">
        <v>8</v>
      </c>
      <c r="L61" s="109">
        <v>8</v>
      </c>
      <c r="M61" s="109">
        <v>9</v>
      </c>
      <c r="N61" s="109">
        <v>9</v>
      </c>
      <c r="O61" s="109">
        <v>3</v>
      </c>
      <c r="P61" s="11"/>
      <c r="Q61" s="110">
        <f>IF(C61="","",SUM(E61:O61)-(P61))</f>
        <v>104</v>
      </c>
      <c r="R61" s="330"/>
      <c r="S61" s="331"/>
      <c r="T61" s="108">
        <f>SUM(E61:G61)</f>
        <v>33</v>
      </c>
    </row>
    <row r="62" spans="1:20" ht="17.1" customHeight="1" thickBot="1">
      <c r="A62" s="347"/>
      <c r="B62" s="350"/>
      <c r="C62" s="337" t="s">
        <v>27</v>
      </c>
      <c r="D62" s="338"/>
      <c r="E62" s="112">
        <f aca="true" t="shared" si="11" ref="E62:P62">SUM(E58:E61)</f>
        <v>60</v>
      </c>
      <c r="F62" s="112">
        <f t="shared" si="11"/>
        <v>39</v>
      </c>
      <c r="G62" s="112">
        <f t="shared" si="11"/>
        <v>25</v>
      </c>
      <c r="H62" s="112">
        <f t="shared" si="11"/>
        <v>36</v>
      </c>
      <c r="I62" s="112">
        <f t="shared" si="11"/>
        <v>47</v>
      </c>
      <c r="J62" s="112">
        <f t="shared" si="11"/>
        <v>48</v>
      </c>
      <c r="K62" s="112">
        <f t="shared" si="11"/>
        <v>35</v>
      </c>
      <c r="L62" s="112">
        <f t="shared" si="11"/>
        <v>35</v>
      </c>
      <c r="M62" s="112">
        <f t="shared" si="11"/>
        <v>36</v>
      </c>
      <c r="N62" s="112">
        <f t="shared" si="11"/>
        <v>39</v>
      </c>
      <c r="O62" s="112">
        <f t="shared" si="11"/>
        <v>12</v>
      </c>
      <c r="P62" s="112">
        <f t="shared" si="11"/>
        <v>0</v>
      </c>
      <c r="Q62" s="113"/>
      <c r="R62" s="332"/>
      <c r="S62" s="333"/>
      <c r="T62" s="114">
        <f>SUM(T58:T61)</f>
        <v>124</v>
      </c>
    </row>
    <row r="63" spans="1:20" ht="15.75" customHeight="1">
      <c r="A63" s="345" t="s">
        <v>90</v>
      </c>
      <c r="B63" s="348" t="s">
        <v>91</v>
      </c>
      <c r="C63" s="99">
        <v>73</v>
      </c>
      <c r="D63" s="100" t="s">
        <v>11</v>
      </c>
      <c r="E63" s="101">
        <v>18</v>
      </c>
      <c r="F63" s="101">
        <v>12</v>
      </c>
      <c r="G63" s="101">
        <v>7</v>
      </c>
      <c r="H63" s="101">
        <v>9</v>
      </c>
      <c r="I63" s="101">
        <v>10</v>
      </c>
      <c r="J63" s="101">
        <v>14</v>
      </c>
      <c r="K63" s="101">
        <v>9</v>
      </c>
      <c r="L63" s="101">
        <v>9</v>
      </c>
      <c r="M63" s="101">
        <v>9</v>
      </c>
      <c r="N63" s="101">
        <v>10</v>
      </c>
      <c r="O63" s="101">
        <v>3</v>
      </c>
      <c r="P63" s="102"/>
      <c r="Q63" s="103">
        <f>IF(C63="","",SUM(E63:O63)-(P63))</f>
        <v>110</v>
      </c>
      <c r="R63" s="204" t="s">
        <v>18</v>
      </c>
      <c r="S63" s="341"/>
      <c r="T63" s="104">
        <f>SUM(E63:G63)</f>
        <v>37</v>
      </c>
    </row>
    <row r="64" spans="1:20" ht="17.1" customHeight="1">
      <c r="A64" s="346"/>
      <c r="B64" s="349"/>
      <c r="C64" s="105">
        <v>56</v>
      </c>
      <c r="D64" s="100" t="s">
        <v>12</v>
      </c>
      <c r="E64" s="205"/>
      <c r="F64" s="205">
        <v>10</v>
      </c>
      <c r="G64" s="205">
        <v>6</v>
      </c>
      <c r="H64" s="205">
        <v>9</v>
      </c>
      <c r="I64" s="205"/>
      <c r="J64" s="205">
        <v>12</v>
      </c>
      <c r="K64" s="205">
        <v>9</v>
      </c>
      <c r="L64" s="205">
        <v>9</v>
      </c>
      <c r="M64" s="205">
        <v>6</v>
      </c>
      <c r="N64" s="205">
        <v>6</v>
      </c>
      <c r="O64" s="205"/>
      <c r="P64" s="206"/>
      <c r="Q64" s="106">
        <f>IF(C64="","",SUM(E64:O64)-(P64))</f>
        <v>67</v>
      </c>
      <c r="R64" s="107"/>
      <c r="S64" s="342"/>
      <c r="T64" s="108">
        <f>SUM(E64:G64)</f>
        <v>16</v>
      </c>
    </row>
    <row r="65" spans="1:20" ht="17.1" customHeight="1">
      <c r="A65" s="346"/>
      <c r="B65" s="349"/>
      <c r="C65" s="105">
        <v>46</v>
      </c>
      <c r="D65" s="100" t="s">
        <v>13</v>
      </c>
      <c r="E65" s="205">
        <v>18</v>
      </c>
      <c r="F65" s="205">
        <v>13</v>
      </c>
      <c r="G65" s="205">
        <v>8</v>
      </c>
      <c r="H65" s="205">
        <v>9</v>
      </c>
      <c r="I65" s="205">
        <v>12</v>
      </c>
      <c r="J65" s="205">
        <v>15</v>
      </c>
      <c r="K65" s="205">
        <v>11</v>
      </c>
      <c r="L65" s="205">
        <v>9</v>
      </c>
      <c r="M65" s="205">
        <v>9</v>
      </c>
      <c r="N65" s="205">
        <v>11</v>
      </c>
      <c r="O65" s="205">
        <v>3</v>
      </c>
      <c r="P65" s="206"/>
      <c r="Q65" s="106">
        <f>IF(C65="","",SUM(E65:O65)-(P65))</f>
        <v>118</v>
      </c>
      <c r="R65" s="328">
        <f>SUM(Q63:Q66)+R64</f>
        <v>411</v>
      </c>
      <c r="S65" s="329"/>
      <c r="T65" s="108">
        <f>SUM(E65:G65)</f>
        <v>39</v>
      </c>
    </row>
    <row r="66" spans="1:20" ht="17.1" customHeight="1">
      <c r="A66" s="346"/>
      <c r="B66" s="349"/>
      <c r="C66" s="105">
        <v>48</v>
      </c>
      <c r="D66" s="100" t="s">
        <v>14</v>
      </c>
      <c r="E66" s="109">
        <v>18</v>
      </c>
      <c r="F66" s="109">
        <v>13</v>
      </c>
      <c r="G66" s="109">
        <v>8</v>
      </c>
      <c r="H66" s="109">
        <v>9</v>
      </c>
      <c r="I66" s="109">
        <v>10</v>
      </c>
      <c r="J66" s="109">
        <v>15</v>
      </c>
      <c r="K66" s="109">
        <v>9</v>
      </c>
      <c r="L66" s="109">
        <v>9</v>
      </c>
      <c r="M66" s="109">
        <v>10</v>
      </c>
      <c r="N66" s="109">
        <v>12</v>
      </c>
      <c r="O66" s="109">
        <v>3</v>
      </c>
      <c r="P66" s="11"/>
      <c r="Q66" s="110">
        <f>IF(C66="","",SUM(E66:O66)-(P66))</f>
        <v>116</v>
      </c>
      <c r="R66" s="330"/>
      <c r="S66" s="331"/>
      <c r="T66" s="108">
        <f>SUM(E66:G66)</f>
        <v>39</v>
      </c>
    </row>
    <row r="67" spans="1:20" ht="17.1" customHeight="1" thickBot="1">
      <c r="A67" s="352"/>
      <c r="B67" s="349"/>
      <c r="C67" s="343" t="s">
        <v>27</v>
      </c>
      <c r="D67" s="344"/>
      <c r="E67" s="205">
        <f aca="true" t="shared" si="12" ref="E67:P67">SUM(E63:E66)</f>
        <v>54</v>
      </c>
      <c r="F67" s="205">
        <f t="shared" si="12"/>
        <v>48</v>
      </c>
      <c r="G67" s="205">
        <f t="shared" si="12"/>
        <v>29</v>
      </c>
      <c r="H67" s="205">
        <f t="shared" si="12"/>
        <v>36</v>
      </c>
      <c r="I67" s="205">
        <f t="shared" si="12"/>
        <v>32</v>
      </c>
      <c r="J67" s="205">
        <f t="shared" si="12"/>
        <v>56</v>
      </c>
      <c r="K67" s="205">
        <f t="shared" si="12"/>
        <v>38</v>
      </c>
      <c r="L67" s="205">
        <f t="shared" si="12"/>
        <v>36</v>
      </c>
      <c r="M67" s="205">
        <f t="shared" si="12"/>
        <v>34</v>
      </c>
      <c r="N67" s="205">
        <f t="shared" si="12"/>
        <v>39</v>
      </c>
      <c r="O67" s="205">
        <f t="shared" si="12"/>
        <v>9</v>
      </c>
      <c r="P67" s="205">
        <f t="shared" si="12"/>
        <v>0</v>
      </c>
      <c r="Q67" s="207"/>
      <c r="R67" s="330"/>
      <c r="S67" s="331"/>
      <c r="T67" s="111">
        <f>SUM(T63:T66)</f>
        <v>131</v>
      </c>
    </row>
    <row r="68" spans="1:20" ht="17.1" customHeight="1">
      <c r="A68" s="345" t="s">
        <v>183</v>
      </c>
      <c r="B68" s="348" t="s">
        <v>184</v>
      </c>
      <c r="C68" s="99">
        <v>65</v>
      </c>
      <c r="D68" s="100" t="s">
        <v>11</v>
      </c>
      <c r="E68" s="101">
        <v>14</v>
      </c>
      <c r="F68" s="101">
        <v>9</v>
      </c>
      <c r="G68" s="101">
        <v>6</v>
      </c>
      <c r="H68" s="101">
        <v>9</v>
      </c>
      <c r="I68" s="101">
        <v>12</v>
      </c>
      <c r="J68" s="101">
        <v>13</v>
      </c>
      <c r="K68" s="101">
        <v>9</v>
      </c>
      <c r="L68" s="101">
        <v>9</v>
      </c>
      <c r="M68" s="101">
        <v>9</v>
      </c>
      <c r="N68" s="101">
        <v>11</v>
      </c>
      <c r="O68" s="101">
        <v>3</v>
      </c>
      <c r="P68" s="102"/>
      <c r="Q68" s="103">
        <f>IF(C68="","",SUM(E68:O68)-(P68))</f>
        <v>104</v>
      </c>
      <c r="R68" s="204" t="s">
        <v>18</v>
      </c>
      <c r="S68" s="339"/>
      <c r="T68" s="104">
        <f>SUM(E68:G68)</f>
        <v>29</v>
      </c>
    </row>
    <row r="69" spans="1:20" ht="17.1" customHeight="1">
      <c r="A69" s="346"/>
      <c r="B69" s="349"/>
      <c r="C69" s="105">
        <v>32</v>
      </c>
      <c r="D69" s="100" t="s">
        <v>12</v>
      </c>
      <c r="E69" s="205">
        <v>16</v>
      </c>
      <c r="F69" s="205">
        <v>9</v>
      </c>
      <c r="G69" s="205">
        <v>7</v>
      </c>
      <c r="H69" s="205">
        <v>9</v>
      </c>
      <c r="I69" s="205">
        <v>11</v>
      </c>
      <c r="J69" s="205">
        <v>13</v>
      </c>
      <c r="K69" s="205">
        <v>9</v>
      </c>
      <c r="L69" s="205">
        <v>9</v>
      </c>
      <c r="M69" s="205">
        <v>10</v>
      </c>
      <c r="N69" s="205">
        <v>9</v>
      </c>
      <c r="O69" s="205">
        <v>3</v>
      </c>
      <c r="P69" s="206"/>
      <c r="Q69" s="106">
        <f>IF(C69="","",SUM(E69:O69)-(P69))</f>
        <v>105</v>
      </c>
      <c r="R69" s="107"/>
      <c r="S69" s="340"/>
      <c r="T69" s="108">
        <f>SUM(E69:G69)</f>
        <v>32</v>
      </c>
    </row>
    <row r="70" spans="1:20" ht="17.1" customHeight="1">
      <c r="A70" s="346"/>
      <c r="B70" s="349"/>
      <c r="C70" s="105">
        <v>9</v>
      </c>
      <c r="D70" s="100" t="s">
        <v>13</v>
      </c>
      <c r="E70" s="205">
        <v>18</v>
      </c>
      <c r="F70" s="205">
        <v>10</v>
      </c>
      <c r="G70" s="205">
        <v>7</v>
      </c>
      <c r="H70" s="205">
        <v>9</v>
      </c>
      <c r="I70" s="205"/>
      <c r="J70" s="205">
        <v>13</v>
      </c>
      <c r="K70" s="205">
        <v>9</v>
      </c>
      <c r="L70" s="205">
        <v>9</v>
      </c>
      <c r="M70" s="205">
        <v>9</v>
      </c>
      <c r="N70" s="205">
        <v>12</v>
      </c>
      <c r="O70" s="205"/>
      <c r="P70" s="206"/>
      <c r="Q70" s="106">
        <f>IF(C70="","",SUM(E70:O70)-(P70))</f>
        <v>96</v>
      </c>
      <c r="R70" s="328">
        <f>SUM(Q68:Q71)+R69</f>
        <v>408</v>
      </c>
      <c r="S70" s="329"/>
      <c r="T70" s="108">
        <f>SUM(E70:G70)</f>
        <v>35</v>
      </c>
    </row>
    <row r="71" spans="1:20" ht="17.1" customHeight="1">
      <c r="A71" s="346"/>
      <c r="B71" s="349"/>
      <c r="C71" s="105">
        <v>49</v>
      </c>
      <c r="D71" s="100" t="s">
        <v>14</v>
      </c>
      <c r="E71" s="109">
        <v>17</v>
      </c>
      <c r="F71" s="109">
        <v>9</v>
      </c>
      <c r="G71" s="109">
        <v>6</v>
      </c>
      <c r="H71" s="109">
        <v>9</v>
      </c>
      <c r="I71" s="109">
        <v>9</v>
      </c>
      <c r="J71" s="109">
        <v>13</v>
      </c>
      <c r="K71" s="109">
        <v>9</v>
      </c>
      <c r="L71" s="109">
        <v>9</v>
      </c>
      <c r="M71" s="109">
        <v>9</v>
      </c>
      <c r="N71" s="109">
        <v>10</v>
      </c>
      <c r="O71" s="109">
        <v>3</v>
      </c>
      <c r="P71" s="11"/>
      <c r="Q71" s="110">
        <f>IF(C71="","",SUM(E71:O71)-(P71))</f>
        <v>103</v>
      </c>
      <c r="R71" s="330"/>
      <c r="S71" s="331"/>
      <c r="T71" s="108">
        <f>SUM(E71:G71)</f>
        <v>32</v>
      </c>
    </row>
    <row r="72" spans="1:20" ht="17.1" customHeight="1" thickBot="1">
      <c r="A72" s="347"/>
      <c r="B72" s="350"/>
      <c r="C72" s="337" t="s">
        <v>27</v>
      </c>
      <c r="D72" s="338"/>
      <c r="E72" s="112">
        <f aca="true" t="shared" si="13" ref="E72:P72">SUM(E68:E71)</f>
        <v>65</v>
      </c>
      <c r="F72" s="112">
        <f t="shared" si="13"/>
        <v>37</v>
      </c>
      <c r="G72" s="112">
        <f t="shared" si="13"/>
        <v>26</v>
      </c>
      <c r="H72" s="112">
        <f t="shared" si="13"/>
        <v>36</v>
      </c>
      <c r="I72" s="112">
        <f t="shared" si="13"/>
        <v>32</v>
      </c>
      <c r="J72" s="112">
        <f t="shared" si="13"/>
        <v>52</v>
      </c>
      <c r="K72" s="112">
        <f t="shared" si="13"/>
        <v>36</v>
      </c>
      <c r="L72" s="112">
        <f t="shared" si="13"/>
        <v>36</v>
      </c>
      <c r="M72" s="112">
        <f t="shared" si="13"/>
        <v>37</v>
      </c>
      <c r="N72" s="112">
        <f t="shared" si="13"/>
        <v>42</v>
      </c>
      <c r="O72" s="112">
        <f t="shared" si="13"/>
        <v>9</v>
      </c>
      <c r="P72" s="112">
        <f t="shared" si="13"/>
        <v>0</v>
      </c>
      <c r="Q72" s="113"/>
      <c r="R72" s="332"/>
      <c r="S72" s="333"/>
      <c r="T72" s="114">
        <f>SUM(T68:T71)</f>
        <v>128</v>
      </c>
    </row>
    <row r="73" spans="1:20" ht="17.1" customHeight="1">
      <c r="A73" s="345" t="s">
        <v>63</v>
      </c>
      <c r="B73" s="348" t="s">
        <v>189</v>
      </c>
      <c r="C73" s="99">
        <v>25</v>
      </c>
      <c r="D73" s="100" t="s">
        <v>11</v>
      </c>
      <c r="E73" s="101">
        <v>18</v>
      </c>
      <c r="F73" s="101">
        <v>10</v>
      </c>
      <c r="G73" s="101"/>
      <c r="H73" s="101">
        <v>9</v>
      </c>
      <c r="I73" s="101"/>
      <c r="J73" s="101">
        <v>13</v>
      </c>
      <c r="K73" s="101">
        <v>6</v>
      </c>
      <c r="L73" s="101">
        <v>6</v>
      </c>
      <c r="M73" s="101">
        <v>6</v>
      </c>
      <c r="N73" s="101">
        <v>9</v>
      </c>
      <c r="O73" s="101"/>
      <c r="P73" s="102"/>
      <c r="Q73" s="103">
        <f>IF(C73="","",SUM(E73:O73)-(P73))</f>
        <v>77</v>
      </c>
      <c r="R73" s="204" t="s">
        <v>18</v>
      </c>
      <c r="S73" s="339"/>
      <c r="T73" s="104">
        <f>SUM(E73:G73)</f>
        <v>28</v>
      </c>
    </row>
    <row r="74" spans="1:20" ht="17.1" customHeight="1">
      <c r="A74" s="346"/>
      <c r="B74" s="349"/>
      <c r="C74" s="105">
        <v>49</v>
      </c>
      <c r="D74" s="100" t="s">
        <v>12</v>
      </c>
      <c r="E74" s="205">
        <v>21</v>
      </c>
      <c r="F74" s="205">
        <v>10</v>
      </c>
      <c r="G74" s="205">
        <v>6</v>
      </c>
      <c r="H74" s="205">
        <v>9</v>
      </c>
      <c r="I74" s="205">
        <v>9</v>
      </c>
      <c r="J74" s="205">
        <v>13</v>
      </c>
      <c r="K74" s="205">
        <v>9</v>
      </c>
      <c r="L74" s="205">
        <v>9</v>
      </c>
      <c r="M74" s="205">
        <v>10</v>
      </c>
      <c r="N74" s="205">
        <v>10</v>
      </c>
      <c r="O74" s="205">
        <v>3</v>
      </c>
      <c r="P74" s="206"/>
      <c r="Q74" s="106">
        <f>IF(C74="","",SUM(E74:O74)-(P74))</f>
        <v>109</v>
      </c>
      <c r="R74" s="107"/>
      <c r="S74" s="340"/>
      <c r="T74" s="108">
        <f>SUM(E74:G74)</f>
        <v>37</v>
      </c>
    </row>
    <row r="75" spans="1:20" ht="17.1" customHeight="1">
      <c r="A75" s="346"/>
      <c r="B75" s="349"/>
      <c r="C75" s="105">
        <v>46</v>
      </c>
      <c r="D75" s="100" t="s">
        <v>13</v>
      </c>
      <c r="E75" s="205">
        <v>21</v>
      </c>
      <c r="F75" s="205">
        <v>11</v>
      </c>
      <c r="G75" s="205">
        <v>6</v>
      </c>
      <c r="H75" s="205">
        <v>9</v>
      </c>
      <c r="I75" s="205">
        <v>9</v>
      </c>
      <c r="J75" s="205">
        <v>13</v>
      </c>
      <c r="K75" s="205">
        <v>9</v>
      </c>
      <c r="L75" s="205">
        <v>9</v>
      </c>
      <c r="M75" s="205">
        <v>9</v>
      </c>
      <c r="N75" s="205">
        <v>9</v>
      </c>
      <c r="O75" s="205">
        <v>3</v>
      </c>
      <c r="P75" s="206"/>
      <c r="Q75" s="106">
        <f>IF(C75="","",SUM(E75:O75)-(P75))</f>
        <v>108</v>
      </c>
      <c r="R75" s="328">
        <f>SUM(Q73:Q76)+R74</f>
        <v>403</v>
      </c>
      <c r="S75" s="329"/>
      <c r="T75" s="108">
        <f>SUM(E75:G75)</f>
        <v>38</v>
      </c>
    </row>
    <row r="76" spans="1:20" ht="17.1" customHeight="1">
      <c r="A76" s="346"/>
      <c r="B76" s="349"/>
      <c r="C76" s="105">
        <v>43</v>
      </c>
      <c r="D76" s="100" t="s">
        <v>14</v>
      </c>
      <c r="E76" s="109">
        <v>21</v>
      </c>
      <c r="F76" s="109">
        <v>10</v>
      </c>
      <c r="G76" s="109">
        <v>6</v>
      </c>
      <c r="H76" s="109">
        <v>9</v>
      </c>
      <c r="I76" s="109">
        <v>9</v>
      </c>
      <c r="J76" s="109">
        <v>13</v>
      </c>
      <c r="K76" s="109">
        <v>9</v>
      </c>
      <c r="L76" s="109">
        <v>9</v>
      </c>
      <c r="M76" s="109">
        <v>10</v>
      </c>
      <c r="N76" s="109">
        <v>10</v>
      </c>
      <c r="O76" s="109">
        <v>3</v>
      </c>
      <c r="P76" s="11"/>
      <c r="Q76" s="110">
        <f>IF(C76="","",SUM(E76:O76)-(P76))</f>
        <v>109</v>
      </c>
      <c r="R76" s="330"/>
      <c r="S76" s="331"/>
      <c r="T76" s="108">
        <f>SUM(E76:G76)</f>
        <v>37</v>
      </c>
    </row>
    <row r="77" spans="1:20" ht="17.1" customHeight="1" thickBot="1">
      <c r="A77" s="347"/>
      <c r="B77" s="350"/>
      <c r="C77" s="337" t="s">
        <v>27</v>
      </c>
      <c r="D77" s="338"/>
      <c r="E77" s="112">
        <f aca="true" t="shared" si="14" ref="E77:P77">SUM(E73:E76)</f>
        <v>81</v>
      </c>
      <c r="F77" s="112">
        <f t="shared" si="14"/>
        <v>41</v>
      </c>
      <c r="G77" s="112">
        <f t="shared" si="14"/>
        <v>18</v>
      </c>
      <c r="H77" s="112">
        <f t="shared" si="14"/>
        <v>36</v>
      </c>
      <c r="I77" s="112">
        <f t="shared" si="14"/>
        <v>27</v>
      </c>
      <c r="J77" s="112">
        <f t="shared" si="14"/>
        <v>52</v>
      </c>
      <c r="K77" s="112">
        <f t="shared" si="14"/>
        <v>33</v>
      </c>
      <c r="L77" s="112">
        <f t="shared" si="14"/>
        <v>33</v>
      </c>
      <c r="M77" s="112">
        <f t="shared" si="14"/>
        <v>35</v>
      </c>
      <c r="N77" s="112">
        <f t="shared" si="14"/>
        <v>38</v>
      </c>
      <c r="O77" s="112">
        <f t="shared" si="14"/>
        <v>9</v>
      </c>
      <c r="P77" s="112">
        <f t="shared" si="14"/>
        <v>0</v>
      </c>
      <c r="Q77" s="113"/>
      <c r="R77" s="332"/>
      <c r="S77" s="333"/>
      <c r="T77" s="114">
        <f>SUM(T73:T76)</f>
        <v>140</v>
      </c>
    </row>
    <row r="78" spans="1:20" ht="17.1" customHeight="1">
      <c r="A78" s="345" t="s">
        <v>94</v>
      </c>
      <c r="B78" s="348" t="s">
        <v>95</v>
      </c>
      <c r="C78" s="99">
        <v>7</v>
      </c>
      <c r="D78" s="100" t="s">
        <v>11</v>
      </c>
      <c r="E78" s="101">
        <v>19</v>
      </c>
      <c r="F78" s="101">
        <v>10</v>
      </c>
      <c r="G78" s="101">
        <v>7</v>
      </c>
      <c r="H78" s="101">
        <v>9</v>
      </c>
      <c r="I78" s="101">
        <v>10</v>
      </c>
      <c r="J78" s="101">
        <v>13</v>
      </c>
      <c r="K78" s="101">
        <v>9</v>
      </c>
      <c r="L78" s="101">
        <v>9</v>
      </c>
      <c r="M78" s="101">
        <v>10</v>
      </c>
      <c r="N78" s="101">
        <v>9</v>
      </c>
      <c r="O78" s="101">
        <v>3</v>
      </c>
      <c r="P78" s="102"/>
      <c r="Q78" s="103">
        <f>IF(C78="","",SUM(E78:O78)-(P78))</f>
        <v>108</v>
      </c>
      <c r="R78" s="204" t="s">
        <v>18</v>
      </c>
      <c r="S78" s="341"/>
      <c r="T78" s="104">
        <f>SUM(E78:G78)</f>
        <v>36</v>
      </c>
    </row>
    <row r="79" spans="1:20" ht="17.1" customHeight="1">
      <c r="A79" s="346"/>
      <c r="B79" s="349"/>
      <c r="C79" s="105">
        <v>6</v>
      </c>
      <c r="D79" s="100" t="s">
        <v>12</v>
      </c>
      <c r="E79" s="205">
        <v>16</v>
      </c>
      <c r="F79" s="205">
        <v>10</v>
      </c>
      <c r="G79" s="205">
        <v>6</v>
      </c>
      <c r="H79" s="205">
        <v>9</v>
      </c>
      <c r="I79" s="205">
        <v>9</v>
      </c>
      <c r="J79" s="205">
        <v>12</v>
      </c>
      <c r="K79" s="205">
        <v>10</v>
      </c>
      <c r="L79" s="205">
        <v>9</v>
      </c>
      <c r="M79" s="205">
        <v>9</v>
      </c>
      <c r="N79" s="205">
        <v>9</v>
      </c>
      <c r="O79" s="205">
        <v>3</v>
      </c>
      <c r="P79" s="206"/>
      <c r="Q79" s="106">
        <f>IF(C79="","",SUM(E79:O79)-(P79))</f>
        <v>102</v>
      </c>
      <c r="R79" s="107"/>
      <c r="S79" s="342"/>
      <c r="T79" s="108">
        <f>SUM(E79:G79)</f>
        <v>32</v>
      </c>
    </row>
    <row r="80" spans="1:20" ht="17.1" customHeight="1">
      <c r="A80" s="346"/>
      <c r="B80" s="349"/>
      <c r="C80" s="105">
        <v>16</v>
      </c>
      <c r="D80" s="100" t="s">
        <v>13</v>
      </c>
      <c r="E80" s="205">
        <v>15</v>
      </c>
      <c r="F80" s="205">
        <v>9</v>
      </c>
      <c r="G80" s="205">
        <v>6</v>
      </c>
      <c r="H80" s="205">
        <v>9</v>
      </c>
      <c r="I80" s="205"/>
      <c r="J80" s="205">
        <v>12</v>
      </c>
      <c r="K80" s="205">
        <v>9</v>
      </c>
      <c r="L80" s="205">
        <v>9</v>
      </c>
      <c r="M80" s="205">
        <v>9</v>
      </c>
      <c r="N80" s="205">
        <v>9</v>
      </c>
      <c r="O80" s="205"/>
      <c r="P80" s="206"/>
      <c r="Q80" s="106">
        <f>IF(C80="","",SUM(E80:O80)-(P80))</f>
        <v>87</v>
      </c>
      <c r="R80" s="328">
        <f>SUM(Q78:Q81)+R79</f>
        <v>402</v>
      </c>
      <c r="S80" s="329"/>
      <c r="T80" s="108">
        <f>SUM(E80:G80)</f>
        <v>30</v>
      </c>
    </row>
    <row r="81" spans="1:20" ht="17.1" customHeight="1">
      <c r="A81" s="346"/>
      <c r="B81" s="349"/>
      <c r="C81" s="105">
        <v>3</v>
      </c>
      <c r="D81" s="100" t="s">
        <v>14</v>
      </c>
      <c r="E81" s="109">
        <v>16</v>
      </c>
      <c r="F81" s="109">
        <v>10</v>
      </c>
      <c r="G81" s="109">
        <v>7</v>
      </c>
      <c r="H81" s="109">
        <v>9</v>
      </c>
      <c r="I81" s="109">
        <v>11</v>
      </c>
      <c r="J81" s="109">
        <v>12</v>
      </c>
      <c r="K81" s="109">
        <v>9</v>
      </c>
      <c r="L81" s="109">
        <v>10</v>
      </c>
      <c r="M81" s="109">
        <v>9</v>
      </c>
      <c r="N81" s="109">
        <v>9</v>
      </c>
      <c r="O81" s="109">
        <v>3</v>
      </c>
      <c r="P81" s="11"/>
      <c r="Q81" s="110">
        <f>IF(C81="","",SUM(E81:O81)-(P81))</f>
        <v>105</v>
      </c>
      <c r="R81" s="330"/>
      <c r="S81" s="331"/>
      <c r="T81" s="108">
        <f>SUM(E81:G81)</f>
        <v>33</v>
      </c>
    </row>
    <row r="82" spans="1:20" ht="17.1" customHeight="1" thickBot="1">
      <c r="A82" s="347"/>
      <c r="B82" s="350"/>
      <c r="C82" s="337" t="s">
        <v>27</v>
      </c>
      <c r="D82" s="338"/>
      <c r="E82" s="112">
        <f aca="true" t="shared" si="15" ref="E82:P82">SUM(E78:E81)</f>
        <v>66</v>
      </c>
      <c r="F82" s="112">
        <f t="shared" si="15"/>
        <v>39</v>
      </c>
      <c r="G82" s="112">
        <f t="shared" si="15"/>
        <v>26</v>
      </c>
      <c r="H82" s="112">
        <f t="shared" si="15"/>
        <v>36</v>
      </c>
      <c r="I82" s="112">
        <f t="shared" si="15"/>
        <v>30</v>
      </c>
      <c r="J82" s="112">
        <f t="shared" si="15"/>
        <v>49</v>
      </c>
      <c r="K82" s="112">
        <f t="shared" si="15"/>
        <v>37</v>
      </c>
      <c r="L82" s="112">
        <f t="shared" si="15"/>
        <v>37</v>
      </c>
      <c r="M82" s="112">
        <f t="shared" si="15"/>
        <v>37</v>
      </c>
      <c r="N82" s="112">
        <f t="shared" si="15"/>
        <v>36</v>
      </c>
      <c r="O82" s="112">
        <f t="shared" si="15"/>
        <v>9</v>
      </c>
      <c r="P82" s="112">
        <f t="shared" si="15"/>
        <v>0</v>
      </c>
      <c r="Q82" s="113"/>
      <c r="R82" s="332"/>
      <c r="S82" s="333"/>
      <c r="T82" s="114">
        <f>SUM(T78:T81)</f>
        <v>131</v>
      </c>
    </row>
    <row r="83" spans="1:20" ht="17.1" customHeight="1">
      <c r="A83" s="345" t="s">
        <v>218</v>
      </c>
      <c r="B83" s="348" t="s">
        <v>186</v>
      </c>
      <c r="C83" s="99">
        <v>38</v>
      </c>
      <c r="D83" s="100" t="s">
        <v>11</v>
      </c>
      <c r="E83" s="101">
        <v>17</v>
      </c>
      <c r="F83" s="101">
        <v>9</v>
      </c>
      <c r="G83" s="101">
        <v>6</v>
      </c>
      <c r="H83" s="101">
        <v>9</v>
      </c>
      <c r="I83" s="101">
        <v>12</v>
      </c>
      <c r="J83" s="101">
        <v>13</v>
      </c>
      <c r="K83" s="101">
        <v>7</v>
      </c>
      <c r="L83" s="101">
        <v>8</v>
      </c>
      <c r="M83" s="101">
        <v>8</v>
      </c>
      <c r="N83" s="101">
        <v>9</v>
      </c>
      <c r="O83" s="101">
        <v>3</v>
      </c>
      <c r="P83" s="102"/>
      <c r="Q83" s="103">
        <f>IF(C83="","",SUM(E83:O83)-(P83))</f>
        <v>101</v>
      </c>
      <c r="R83" s="204" t="s">
        <v>18</v>
      </c>
      <c r="S83" s="339"/>
      <c r="T83" s="104">
        <f>SUM(E83:G83)</f>
        <v>32</v>
      </c>
    </row>
    <row r="84" spans="1:20" ht="17.1" customHeight="1">
      <c r="A84" s="346"/>
      <c r="B84" s="349"/>
      <c r="C84" s="105">
        <v>27</v>
      </c>
      <c r="D84" s="100" t="s">
        <v>12</v>
      </c>
      <c r="E84" s="205">
        <v>18</v>
      </c>
      <c r="F84" s="205">
        <v>9</v>
      </c>
      <c r="G84" s="205">
        <v>6</v>
      </c>
      <c r="H84" s="205">
        <v>9</v>
      </c>
      <c r="I84" s="205">
        <v>11</v>
      </c>
      <c r="J84" s="205">
        <v>14</v>
      </c>
      <c r="K84" s="205">
        <v>9</v>
      </c>
      <c r="L84" s="205">
        <v>8</v>
      </c>
      <c r="M84" s="205">
        <v>9</v>
      </c>
      <c r="N84" s="205">
        <v>8</v>
      </c>
      <c r="O84" s="205">
        <v>3</v>
      </c>
      <c r="P84" s="206"/>
      <c r="Q84" s="106">
        <f>IF(C84="","",SUM(E84:O84)-(P84))</f>
        <v>104</v>
      </c>
      <c r="R84" s="107"/>
      <c r="S84" s="340"/>
      <c r="T84" s="108">
        <f>SUM(E84:G84)</f>
        <v>33</v>
      </c>
    </row>
    <row r="85" spans="1:20" ht="17.1" customHeight="1">
      <c r="A85" s="346"/>
      <c r="B85" s="349"/>
      <c r="C85" s="105">
        <v>22</v>
      </c>
      <c r="D85" s="100" t="s">
        <v>13</v>
      </c>
      <c r="E85" s="205">
        <v>16</v>
      </c>
      <c r="F85" s="205">
        <v>10</v>
      </c>
      <c r="G85" s="205">
        <v>6</v>
      </c>
      <c r="H85" s="205">
        <v>9</v>
      </c>
      <c r="I85" s="205">
        <v>10</v>
      </c>
      <c r="J85" s="205">
        <v>13</v>
      </c>
      <c r="K85" s="205">
        <v>8</v>
      </c>
      <c r="L85" s="205">
        <v>9</v>
      </c>
      <c r="M85" s="205">
        <v>8</v>
      </c>
      <c r="N85" s="205">
        <v>8</v>
      </c>
      <c r="O85" s="205">
        <v>3</v>
      </c>
      <c r="P85" s="206"/>
      <c r="Q85" s="106">
        <f>IF(C85="","",SUM(E85:O85)-(P85))</f>
        <v>100</v>
      </c>
      <c r="R85" s="328">
        <f>SUM(Q83:Q86)+R84</f>
        <v>394</v>
      </c>
      <c r="S85" s="329"/>
      <c r="T85" s="108">
        <f>SUM(E85:G85)</f>
        <v>32</v>
      </c>
    </row>
    <row r="86" spans="1:20" ht="17.1" customHeight="1">
      <c r="A86" s="346"/>
      <c r="B86" s="349"/>
      <c r="C86" s="105">
        <v>35</v>
      </c>
      <c r="D86" s="100" t="s">
        <v>14</v>
      </c>
      <c r="E86" s="109">
        <v>18</v>
      </c>
      <c r="F86" s="109">
        <v>10</v>
      </c>
      <c r="G86" s="109">
        <v>6</v>
      </c>
      <c r="H86" s="109">
        <v>9</v>
      </c>
      <c r="I86" s="109"/>
      <c r="J86" s="109">
        <v>13</v>
      </c>
      <c r="K86" s="109">
        <v>7</v>
      </c>
      <c r="L86" s="109">
        <v>8</v>
      </c>
      <c r="M86" s="109">
        <v>9</v>
      </c>
      <c r="N86" s="109">
        <v>9</v>
      </c>
      <c r="O86" s="109"/>
      <c r="P86" s="11"/>
      <c r="Q86" s="110">
        <f>IF(C86="","",SUM(E86:O86)-(P86))</f>
        <v>89</v>
      </c>
      <c r="R86" s="330"/>
      <c r="S86" s="331"/>
      <c r="T86" s="108">
        <f>SUM(E86:G86)</f>
        <v>34</v>
      </c>
    </row>
    <row r="87" spans="1:20" ht="17.1" customHeight="1" thickBot="1">
      <c r="A87" s="347"/>
      <c r="B87" s="350"/>
      <c r="C87" s="337" t="s">
        <v>27</v>
      </c>
      <c r="D87" s="338"/>
      <c r="E87" s="112">
        <f aca="true" t="shared" si="16" ref="E87:P87">SUM(E83:E86)</f>
        <v>69</v>
      </c>
      <c r="F87" s="112">
        <f t="shared" si="16"/>
        <v>38</v>
      </c>
      <c r="G87" s="112">
        <f t="shared" si="16"/>
        <v>24</v>
      </c>
      <c r="H87" s="112">
        <f t="shared" si="16"/>
        <v>36</v>
      </c>
      <c r="I87" s="112">
        <f t="shared" si="16"/>
        <v>33</v>
      </c>
      <c r="J87" s="112">
        <f t="shared" si="16"/>
        <v>53</v>
      </c>
      <c r="K87" s="112">
        <f t="shared" si="16"/>
        <v>31</v>
      </c>
      <c r="L87" s="112">
        <f t="shared" si="16"/>
        <v>33</v>
      </c>
      <c r="M87" s="112">
        <f t="shared" si="16"/>
        <v>34</v>
      </c>
      <c r="N87" s="112">
        <f t="shared" si="16"/>
        <v>34</v>
      </c>
      <c r="O87" s="112">
        <f t="shared" si="16"/>
        <v>9</v>
      </c>
      <c r="P87" s="112">
        <f t="shared" si="16"/>
        <v>0</v>
      </c>
      <c r="Q87" s="113"/>
      <c r="R87" s="332"/>
      <c r="S87" s="333"/>
      <c r="T87" s="114">
        <f>SUM(T83:T86)</f>
        <v>131</v>
      </c>
    </row>
    <row r="88" spans="1:20" ht="17.1" customHeight="1">
      <c r="A88" s="345" t="s">
        <v>63</v>
      </c>
      <c r="B88" s="348" t="s">
        <v>189</v>
      </c>
      <c r="C88" s="99">
        <v>80</v>
      </c>
      <c r="D88" s="100" t="s">
        <v>11</v>
      </c>
      <c r="E88" s="101">
        <v>22</v>
      </c>
      <c r="F88" s="101">
        <v>14</v>
      </c>
      <c r="G88" s="101"/>
      <c r="H88" s="101">
        <v>9</v>
      </c>
      <c r="I88" s="101"/>
      <c r="J88" s="101">
        <v>13</v>
      </c>
      <c r="K88" s="101">
        <v>9</v>
      </c>
      <c r="L88" s="101">
        <v>9</v>
      </c>
      <c r="M88" s="101">
        <v>9</v>
      </c>
      <c r="N88" s="101">
        <v>10</v>
      </c>
      <c r="O88" s="101"/>
      <c r="P88" s="102"/>
      <c r="Q88" s="103">
        <f>IF(C88="","",SUM(E88:O88)-(P88))</f>
        <v>95</v>
      </c>
      <c r="R88" s="204" t="s">
        <v>18</v>
      </c>
      <c r="S88" s="339"/>
      <c r="T88" s="104">
        <f>SUM(E88:G88)</f>
        <v>36</v>
      </c>
    </row>
    <row r="89" spans="1:20" ht="17.1" customHeight="1">
      <c r="A89" s="346"/>
      <c r="B89" s="349"/>
      <c r="C89" s="105">
        <v>94</v>
      </c>
      <c r="D89" s="100" t="s">
        <v>12</v>
      </c>
      <c r="E89" s="205">
        <v>21</v>
      </c>
      <c r="F89" s="205">
        <v>14</v>
      </c>
      <c r="G89" s="205"/>
      <c r="H89" s="205">
        <v>9</v>
      </c>
      <c r="I89" s="205"/>
      <c r="J89" s="205">
        <v>13</v>
      </c>
      <c r="K89" s="205">
        <v>9</v>
      </c>
      <c r="L89" s="205">
        <v>9</v>
      </c>
      <c r="M89" s="205">
        <v>9</v>
      </c>
      <c r="N89" s="205">
        <v>10</v>
      </c>
      <c r="O89" s="205"/>
      <c r="P89" s="206"/>
      <c r="Q89" s="106">
        <f>IF(C89="","",SUM(E89:O89)-(P89))</f>
        <v>94</v>
      </c>
      <c r="R89" s="107"/>
      <c r="S89" s="340"/>
      <c r="T89" s="108">
        <f>SUM(E89:G89)</f>
        <v>35</v>
      </c>
    </row>
    <row r="90" spans="1:20" ht="17.1" customHeight="1">
      <c r="A90" s="346"/>
      <c r="B90" s="349"/>
      <c r="C90" s="105">
        <v>53</v>
      </c>
      <c r="D90" s="100" t="s">
        <v>13</v>
      </c>
      <c r="E90" s="205">
        <v>22</v>
      </c>
      <c r="F90" s="205">
        <v>14</v>
      </c>
      <c r="G90" s="205">
        <v>6</v>
      </c>
      <c r="H90" s="205">
        <v>9</v>
      </c>
      <c r="I90" s="205"/>
      <c r="J90" s="205">
        <v>13</v>
      </c>
      <c r="K90" s="205">
        <v>9</v>
      </c>
      <c r="L90" s="205">
        <v>9</v>
      </c>
      <c r="M90" s="205">
        <v>9</v>
      </c>
      <c r="N90" s="205">
        <v>9</v>
      </c>
      <c r="O90" s="205"/>
      <c r="P90" s="206"/>
      <c r="Q90" s="106">
        <f>IF(C90="","",SUM(E90:O90)-(P90))</f>
        <v>100</v>
      </c>
      <c r="R90" s="328">
        <f>SUM(Q88:Q91)+R89</f>
        <v>392</v>
      </c>
      <c r="S90" s="329"/>
      <c r="T90" s="108">
        <f>SUM(E90:G90)</f>
        <v>42</v>
      </c>
    </row>
    <row r="91" spans="1:20" ht="17.1" customHeight="1">
      <c r="A91" s="346"/>
      <c r="B91" s="349"/>
      <c r="C91" s="105">
        <v>82</v>
      </c>
      <c r="D91" s="100" t="s">
        <v>14</v>
      </c>
      <c r="E91" s="109">
        <v>24</v>
      </c>
      <c r="F91" s="109">
        <v>14</v>
      </c>
      <c r="G91" s="109">
        <v>6</v>
      </c>
      <c r="H91" s="109">
        <v>9</v>
      </c>
      <c r="I91" s="109"/>
      <c r="J91" s="109">
        <v>13</v>
      </c>
      <c r="K91" s="109">
        <v>9</v>
      </c>
      <c r="L91" s="109">
        <v>9</v>
      </c>
      <c r="M91" s="109">
        <v>9</v>
      </c>
      <c r="N91" s="109">
        <v>10</v>
      </c>
      <c r="O91" s="109"/>
      <c r="P91" s="11"/>
      <c r="Q91" s="110">
        <f>IF(C91="","",SUM(E91:O91)-(P91))</f>
        <v>103</v>
      </c>
      <c r="R91" s="330"/>
      <c r="S91" s="331"/>
      <c r="T91" s="108">
        <f>SUM(E91:G91)</f>
        <v>44</v>
      </c>
    </row>
    <row r="92" spans="1:20" ht="17.1" customHeight="1" thickBot="1">
      <c r="A92" s="347"/>
      <c r="B92" s="350"/>
      <c r="C92" s="337" t="s">
        <v>27</v>
      </c>
      <c r="D92" s="338"/>
      <c r="E92" s="112">
        <f aca="true" t="shared" si="17" ref="E92:P92">SUM(E88:E91)</f>
        <v>89</v>
      </c>
      <c r="F92" s="112">
        <f t="shared" si="17"/>
        <v>56</v>
      </c>
      <c r="G92" s="112">
        <f t="shared" si="17"/>
        <v>12</v>
      </c>
      <c r="H92" s="112">
        <f t="shared" si="17"/>
        <v>36</v>
      </c>
      <c r="I92" s="112">
        <f t="shared" si="17"/>
        <v>0</v>
      </c>
      <c r="J92" s="112">
        <f t="shared" si="17"/>
        <v>52</v>
      </c>
      <c r="K92" s="112">
        <f t="shared" si="17"/>
        <v>36</v>
      </c>
      <c r="L92" s="112">
        <f t="shared" si="17"/>
        <v>36</v>
      </c>
      <c r="M92" s="112">
        <f t="shared" si="17"/>
        <v>36</v>
      </c>
      <c r="N92" s="112">
        <f t="shared" si="17"/>
        <v>39</v>
      </c>
      <c r="O92" s="112">
        <f t="shared" si="17"/>
        <v>0</v>
      </c>
      <c r="P92" s="112">
        <f t="shared" si="17"/>
        <v>0</v>
      </c>
      <c r="Q92" s="113"/>
      <c r="R92" s="332"/>
      <c r="S92" s="333"/>
      <c r="T92" s="114">
        <f>SUM(T88:T91)</f>
        <v>157</v>
      </c>
    </row>
    <row r="93" spans="1:20" ht="17.1" customHeight="1">
      <c r="A93" s="345" t="s">
        <v>183</v>
      </c>
      <c r="B93" s="348" t="s">
        <v>184</v>
      </c>
      <c r="C93" s="99">
        <v>58</v>
      </c>
      <c r="D93" s="100" t="s">
        <v>11</v>
      </c>
      <c r="E93" s="101">
        <v>18</v>
      </c>
      <c r="F93" s="101">
        <v>9</v>
      </c>
      <c r="G93" s="101">
        <v>6</v>
      </c>
      <c r="H93" s="101">
        <v>9</v>
      </c>
      <c r="I93" s="101">
        <v>15</v>
      </c>
      <c r="J93" s="101">
        <v>13</v>
      </c>
      <c r="K93" s="101">
        <v>10</v>
      </c>
      <c r="L93" s="101">
        <v>10</v>
      </c>
      <c r="M93" s="101">
        <v>9</v>
      </c>
      <c r="N93" s="101">
        <v>10</v>
      </c>
      <c r="O93" s="101">
        <v>3</v>
      </c>
      <c r="P93" s="102"/>
      <c r="Q93" s="103">
        <f>IF(C93="","",SUM(E93:O93)-(P93))</f>
        <v>112</v>
      </c>
      <c r="R93" s="204" t="s">
        <v>18</v>
      </c>
      <c r="S93" s="339"/>
      <c r="T93" s="104">
        <f>SUM(E93:G93)</f>
        <v>33</v>
      </c>
    </row>
    <row r="94" spans="1:20" ht="17.1" customHeight="1">
      <c r="A94" s="346"/>
      <c r="B94" s="349"/>
      <c r="C94" s="105">
        <v>27</v>
      </c>
      <c r="D94" s="100" t="s">
        <v>12</v>
      </c>
      <c r="E94" s="205">
        <v>18</v>
      </c>
      <c r="F94" s="205"/>
      <c r="G94" s="205"/>
      <c r="H94" s="205">
        <v>9</v>
      </c>
      <c r="I94" s="205">
        <v>15</v>
      </c>
      <c r="J94" s="205">
        <v>13</v>
      </c>
      <c r="K94" s="205">
        <v>9</v>
      </c>
      <c r="L94" s="205">
        <v>9</v>
      </c>
      <c r="M94" s="205">
        <v>9</v>
      </c>
      <c r="N94" s="205">
        <v>11</v>
      </c>
      <c r="O94" s="205"/>
      <c r="P94" s="206"/>
      <c r="Q94" s="106">
        <f>IF(C94="","",SUM(E94:O94)-(P94))</f>
        <v>93</v>
      </c>
      <c r="R94" s="107"/>
      <c r="S94" s="340"/>
      <c r="T94" s="108">
        <f>SUM(E94:G94)</f>
        <v>18</v>
      </c>
    </row>
    <row r="95" spans="1:20" ht="17.1" customHeight="1">
      <c r="A95" s="346"/>
      <c r="B95" s="349"/>
      <c r="C95" s="105">
        <v>67</v>
      </c>
      <c r="D95" s="100" t="s">
        <v>13</v>
      </c>
      <c r="E95" s="205">
        <v>17</v>
      </c>
      <c r="F95" s="205"/>
      <c r="G95" s="205"/>
      <c r="H95" s="205">
        <v>9</v>
      </c>
      <c r="I95" s="205">
        <v>13</v>
      </c>
      <c r="J95" s="205">
        <v>13</v>
      </c>
      <c r="K95" s="205">
        <v>9</v>
      </c>
      <c r="L95" s="205">
        <v>9</v>
      </c>
      <c r="M95" s="205">
        <v>9</v>
      </c>
      <c r="N95" s="205">
        <v>11</v>
      </c>
      <c r="O95" s="205"/>
      <c r="P95" s="206"/>
      <c r="Q95" s="106">
        <f>IF(C95="","",SUM(E95:O95)-(P95))</f>
        <v>90</v>
      </c>
      <c r="R95" s="328">
        <f>SUM(Q93:Q96)+R94</f>
        <v>385</v>
      </c>
      <c r="S95" s="329"/>
      <c r="T95" s="108">
        <f>SUM(E95:G95)</f>
        <v>17</v>
      </c>
    </row>
    <row r="96" spans="1:20" ht="17.1" customHeight="1">
      <c r="A96" s="346"/>
      <c r="B96" s="349"/>
      <c r="C96" s="105">
        <v>34</v>
      </c>
      <c r="D96" s="100" t="s">
        <v>14</v>
      </c>
      <c r="E96" s="109">
        <v>17</v>
      </c>
      <c r="F96" s="109"/>
      <c r="G96" s="109"/>
      <c r="H96" s="109">
        <v>9</v>
      </c>
      <c r="I96" s="109">
        <v>15</v>
      </c>
      <c r="J96" s="109">
        <v>13</v>
      </c>
      <c r="K96" s="109">
        <v>9</v>
      </c>
      <c r="L96" s="109">
        <v>9</v>
      </c>
      <c r="M96" s="109">
        <v>9</v>
      </c>
      <c r="N96" s="109">
        <v>9</v>
      </c>
      <c r="O96" s="109"/>
      <c r="P96" s="11"/>
      <c r="Q96" s="110">
        <f>IF(C96="","",SUM(E96:O96)-(P96))</f>
        <v>90</v>
      </c>
      <c r="R96" s="330"/>
      <c r="S96" s="331"/>
      <c r="T96" s="108">
        <f>SUM(E96:G96)</f>
        <v>17</v>
      </c>
    </row>
    <row r="97" spans="1:20" ht="17.1" customHeight="1" thickBot="1">
      <c r="A97" s="347"/>
      <c r="B97" s="350"/>
      <c r="C97" s="337" t="s">
        <v>27</v>
      </c>
      <c r="D97" s="338"/>
      <c r="E97" s="112">
        <f aca="true" t="shared" si="18" ref="E97:P97">SUM(E93:E96)</f>
        <v>70</v>
      </c>
      <c r="F97" s="112">
        <f t="shared" si="18"/>
        <v>9</v>
      </c>
      <c r="G97" s="112">
        <f t="shared" si="18"/>
        <v>6</v>
      </c>
      <c r="H97" s="112">
        <f t="shared" si="18"/>
        <v>36</v>
      </c>
      <c r="I97" s="112">
        <f t="shared" si="18"/>
        <v>58</v>
      </c>
      <c r="J97" s="112">
        <f t="shared" si="18"/>
        <v>52</v>
      </c>
      <c r="K97" s="112">
        <f t="shared" si="18"/>
        <v>37</v>
      </c>
      <c r="L97" s="112">
        <f t="shared" si="18"/>
        <v>37</v>
      </c>
      <c r="M97" s="112">
        <f t="shared" si="18"/>
        <v>36</v>
      </c>
      <c r="N97" s="112">
        <f t="shared" si="18"/>
        <v>41</v>
      </c>
      <c r="O97" s="112">
        <f t="shared" si="18"/>
        <v>3</v>
      </c>
      <c r="P97" s="112">
        <f t="shared" si="18"/>
        <v>0</v>
      </c>
      <c r="Q97" s="113"/>
      <c r="R97" s="332"/>
      <c r="S97" s="333"/>
      <c r="T97" s="114">
        <f>SUM(T93:T96)</f>
        <v>85</v>
      </c>
    </row>
    <row r="98" spans="1:20" ht="17.1" customHeight="1">
      <c r="A98" s="345" t="s">
        <v>112</v>
      </c>
      <c r="B98" s="348" t="s">
        <v>113</v>
      </c>
      <c r="C98" s="99">
        <v>2</v>
      </c>
      <c r="D98" s="100" t="s">
        <v>11</v>
      </c>
      <c r="E98" s="101">
        <v>15</v>
      </c>
      <c r="F98" s="101">
        <v>9</v>
      </c>
      <c r="G98" s="101">
        <v>6</v>
      </c>
      <c r="H98" s="101">
        <v>9</v>
      </c>
      <c r="I98" s="101">
        <v>11</v>
      </c>
      <c r="J98" s="101">
        <v>12</v>
      </c>
      <c r="K98" s="101">
        <v>9</v>
      </c>
      <c r="L98" s="101">
        <v>9</v>
      </c>
      <c r="M98" s="101">
        <v>9</v>
      </c>
      <c r="N98" s="101">
        <v>9</v>
      </c>
      <c r="O98" s="101">
        <v>3</v>
      </c>
      <c r="P98" s="102"/>
      <c r="Q98" s="103">
        <f>IF(C98="","",SUM(E98:O98)-(P98))</f>
        <v>101</v>
      </c>
      <c r="R98" s="204" t="s">
        <v>18</v>
      </c>
      <c r="S98" s="339"/>
      <c r="T98" s="104">
        <f>SUM(E98:G98)</f>
        <v>30</v>
      </c>
    </row>
    <row r="99" spans="1:20" ht="17.1" customHeight="1">
      <c r="A99" s="346"/>
      <c r="B99" s="349"/>
      <c r="C99" s="105">
        <v>6</v>
      </c>
      <c r="D99" s="100" t="s">
        <v>12</v>
      </c>
      <c r="E99" s="205">
        <v>13</v>
      </c>
      <c r="F99" s="205">
        <v>9</v>
      </c>
      <c r="G99" s="205">
        <v>7</v>
      </c>
      <c r="H99" s="205">
        <v>9</v>
      </c>
      <c r="I99" s="205">
        <v>10</v>
      </c>
      <c r="J99" s="205">
        <v>13</v>
      </c>
      <c r="K99" s="205">
        <v>9</v>
      </c>
      <c r="L99" s="205">
        <v>9</v>
      </c>
      <c r="M99" s="205">
        <v>10</v>
      </c>
      <c r="N99" s="205">
        <v>9</v>
      </c>
      <c r="O99" s="205">
        <v>3</v>
      </c>
      <c r="P99" s="206"/>
      <c r="Q99" s="106">
        <f>IF(C99="","",SUM(E99:O99)-(P99))</f>
        <v>101</v>
      </c>
      <c r="R99" s="107"/>
      <c r="S99" s="340"/>
      <c r="T99" s="108">
        <f>SUM(E99:G99)</f>
        <v>29</v>
      </c>
    </row>
    <row r="100" spans="1:20" ht="17.1" customHeight="1">
      <c r="A100" s="346"/>
      <c r="B100" s="349"/>
      <c r="C100" s="105">
        <v>37</v>
      </c>
      <c r="D100" s="100" t="s">
        <v>13</v>
      </c>
      <c r="E100" s="205">
        <v>14</v>
      </c>
      <c r="F100" s="205"/>
      <c r="G100" s="205"/>
      <c r="H100" s="205">
        <v>9</v>
      </c>
      <c r="I100" s="205">
        <v>10</v>
      </c>
      <c r="J100" s="205">
        <v>12</v>
      </c>
      <c r="K100" s="205">
        <v>9</v>
      </c>
      <c r="L100" s="205">
        <v>9</v>
      </c>
      <c r="M100" s="205">
        <v>9</v>
      </c>
      <c r="N100" s="205">
        <v>9</v>
      </c>
      <c r="O100" s="205"/>
      <c r="P100" s="206"/>
      <c r="Q100" s="106">
        <f>IF(C100="","",SUM(E100:O100)-(P100))</f>
        <v>81</v>
      </c>
      <c r="R100" s="328">
        <f>SUM(Q98:Q101)+R99</f>
        <v>376</v>
      </c>
      <c r="S100" s="329"/>
      <c r="T100" s="108">
        <f>SUM(E100:G100)</f>
        <v>14</v>
      </c>
    </row>
    <row r="101" spans="1:20" ht="17.1" customHeight="1">
      <c r="A101" s="346"/>
      <c r="B101" s="349"/>
      <c r="C101" s="105">
        <v>33</v>
      </c>
      <c r="D101" s="100" t="s">
        <v>14</v>
      </c>
      <c r="E101" s="109">
        <v>15</v>
      </c>
      <c r="F101" s="109">
        <v>10</v>
      </c>
      <c r="G101" s="109"/>
      <c r="H101" s="109">
        <v>9</v>
      </c>
      <c r="I101" s="109">
        <v>11</v>
      </c>
      <c r="J101" s="109">
        <v>12</v>
      </c>
      <c r="K101" s="109">
        <v>9</v>
      </c>
      <c r="L101" s="109">
        <v>9</v>
      </c>
      <c r="M101" s="109">
        <v>9</v>
      </c>
      <c r="N101" s="109">
        <v>9</v>
      </c>
      <c r="O101" s="109"/>
      <c r="P101" s="11"/>
      <c r="Q101" s="110">
        <f>IF(C101="","",SUM(E101:O101)-(P101))</f>
        <v>93</v>
      </c>
      <c r="R101" s="330"/>
      <c r="S101" s="331"/>
      <c r="T101" s="108">
        <f>SUM(E101:G101)</f>
        <v>25</v>
      </c>
    </row>
    <row r="102" spans="1:20" ht="17.1" customHeight="1" thickBot="1">
      <c r="A102" s="347"/>
      <c r="B102" s="350"/>
      <c r="C102" s="337" t="s">
        <v>27</v>
      </c>
      <c r="D102" s="338"/>
      <c r="E102" s="112">
        <f aca="true" t="shared" si="19" ref="E102:P102">SUM(E98:E101)</f>
        <v>57</v>
      </c>
      <c r="F102" s="112">
        <f t="shared" si="19"/>
        <v>28</v>
      </c>
      <c r="G102" s="112">
        <f t="shared" si="19"/>
        <v>13</v>
      </c>
      <c r="H102" s="112">
        <f t="shared" si="19"/>
        <v>36</v>
      </c>
      <c r="I102" s="112">
        <f t="shared" si="19"/>
        <v>42</v>
      </c>
      <c r="J102" s="112">
        <f t="shared" si="19"/>
        <v>49</v>
      </c>
      <c r="K102" s="112">
        <f t="shared" si="19"/>
        <v>36</v>
      </c>
      <c r="L102" s="112">
        <f t="shared" si="19"/>
        <v>36</v>
      </c>
      <c r="M102" s="112">
        <f t="shared" si="19"/>
        <v>37</v>
      </c>
      <c r="N102" s="112">
        <f t="shared" si="19"/>
        <v>36</v>
      </c>
      <c r="O102" s="112">
        <f t="shared" si="19"/>
        <v>6</v>
      </c>
      <c r="P102" s="112">
        <f t="shared" si="19"/>
        <v>0</v>
      </c>
      <c r="Q102" s="113"/>
      <c r="R102" s="332"/>
      <c r="S102" s="333"/>
      <c r="T102" s="114">
        <f>SUM(T98:T101)</f>
        <v>98</v>
      </c>
    </row>
    <row r="103" spans="1:20" ht="17.1" customHeight="1">
      <c r="A103" s="345" t="s">
        <v>102</v>
      </c>
      <c r="B103" s="348" t="s">
        <v>103</v>
      </c>
      <c r="C103" s="99">
        <v>18</v>
      </c>
      <c r="D103" s="100" t="s">
        <v>11</v>
      </c>
      <c r="E103" s="101">
        <v>18</v>
      </c>
      <c r="F103" s="101">
        <v>10</v>
      </c>
      <c r="G103" s="101">
        <v>6</v>
      </c>
      <c r="H103" s="101">
        <v>9</v>
      </c>
      <c r="I103" s="101"/>
      <c r="J103" s="101">
        <v>12</v>
      </c>
      <c r="K103" s="101">
        <v>9</v>
      </c>
      <c r="L103" s="101">
        <v>11</v>
      </c>
      <c r="M103" s="101">
        <v>9</v>
      </c>
      <c r="N103" s="101">
        <v>11</v>
      </c>
      <c r="O103" s="101"/>
      <c r="P103" s="102"/>
      <c r="Q103" s="103">
        <f>IF(C103="","",SUM(E103:O103)-(P103))</f>
        <v>95</v>
      </c>
      <c r="R103" s="204" t="s">
        <v>18</v>
      </c>
      <c r="S103" s="339"/>
      <c r="T103" s="104">
        <f>SUM(E103:G103)</f>
        <v>34</v>
      </c>
    </row>
    <row r="104" spans="1:20" ht="17.1" customHeight="1">
      <c r="A104" s="346"/>
      <c r="B104" s="349"/>
      <c r="C104" s="105">
        <v>2</v>
      </c>
      <c r="D104" s="100" t="s">
        <v>12</v>
      </c>
      <c r="E104" s="205">
        <v>12</v>
      </c>
      <c r="F104" s="205">
        <v>9</v>
      </c>
      <c r="G104" s="205"/>
      <c r="H104" s="205">
        <v>9</v>
      </c>
      <c r="I104" s="205">
        <v>9</v>
      </c>
      <c r="J104" s="205">
        <v>12</v>
      </c>
      <c r="K104" s="205">
        <v>8</v>
      </c>
      <c r="L104" s="205">
        <v>8</v>
      </c>
      <c r="M104" s="205">
        <v>8</v>
      </c>
      <c r="N104" s="205">
        <v>9</v>
      </c>
      <c r="O104" s="205"/>
      <c r="P104" s="206"/>
      <c r="Q104" s="106">
        <f>IF(C104="","",SUM(E104:O104)-(P104))</f>
        <v>84</v>
      </c>
      <c r="R104" s="107"/>
      <c r="S104" s="340"/>
      <c r="T104" s="108">
        <f>SUM(E104:G104)</f>
        <v>21</v>
      </c>
    </row>
    <row r="105" spans="1:20" ht="17.1" customHeight="1">
      <c r="A105" s="346"/>
      <c r="B105" s="349"/>
      <c r="C105" s="105">
        <v>10</v>
      </c>
      <c r="D105" s="100" t="s">
        <v>13</v>
      </c>
      <c r="E105" s="205">
        <v>18</v>
      </c>
      <c r="F105" s="205">
        <v>12</v>
      </c>
      <c r="G105" s="205">
        <v>6</v>
      </c>
      <c r="H105" s="205">
        <v>9</v>
      </c>
      <c r="I105" s="205">
        <v>9</v>
      </c>
      <c r="J105" s="205">
        <v>12</v>
      </c>
      <c r="K105" s="205">
        <v>9</v>
      </c>
      <c r="L105" s="205">
        <v>10</v>
      </c>
      <c r="M105" s="205">
        <v>9</v>
      </c>
      <c r="N105" s="205">
        <v>10</v>
      </c>
      <c r="O105" s="205">
        <v>3</v>
      </c>
      <c r="P105" s="206"/>
      <c r="Q105" s="106">
        <f>IF(C105="","",SUM(E105:O105)-(P105))</f>
        <v>107</v>
      </c>
      <c r="R105" s="328">
        <f>SUM(Q103:Q106)+R104</f>
        <v>368</v>
      </c>
      <c r="S105" s="329"/>
      <c r="T105" s="108">
        <f>SUM(E105:G105)</f>
        <v>36</v>
      </c>
    </row>
    <row r="106" spans="1:20" ht="17.1" customHeight="1">
      <c r="A106" s="346"/>
      <c r="B106" s="349"/>
      <c r="C106" s="105">
        <v>15</v>
      </c>
      <c r="D106" s="100" t="s">
        <v>14</v>
      </c>
      <c r="E106" s="109">
        <v>12</v>
      </c>
      <c r="F106" s="109"/>
      <c r="G106" s="109">
        <v>6</v>
      </c>
      <c r="H106" s="109">
        <v>9</v>
      </c>
      <c r="I106" s="109">
        <v>9</v>
      </c>
      <c r="J106" s="109">
        <v>12</v>
      </c>
      <c r="K106" s="109">
        <v>8</v>
      </c>
      <c r="L106" s="109">
        <v>8</v>
      </c>
      <c r="M106" s="109">
        <v>8</v>
      </c>
      <c r="N106" s="109">
        <v>10</v>
      </c>
      <c r="O106" s="109"/>
      <c r="P106" s="11"/>
      <c r="Q106" s="110">
        <f>IF(C106="","",SUM(E106:O106)-(P106))</f>
        <v>82</v>
      </c>
      <c r="R106" s="330"/>
      <c r="S106" s="331"/>
      <c r="T106" s="108">
        <f>SUM(E106:G106)</f>
        <v>18</v>
      </c>
    </row>
    <row r="107" spans="1:20" ht="17.1" customHeight="1" thickBot="1">
      <c r="A107" s="347"/>
      <c r="B107" s="350"/>
      <c r="C107" s="337" t="s">
        <v>27</v>
      </c>
      <c r="D107" s="338"/>
      <c r="E107" s="112">
        <f aca="true" t="shared" si="20" ref="E107:P107">SUM(E103:E106)</f>
        <v>60</v>
      </c>
      <c r="F107" s="112">
        <f t="shared" si="20"/>
        <v>31</v>
      </c>
      <c r="G107" s="112">
        <f t="shared" si="20"/>
        <v>18</v>
      </c>
      <c r="H107" s="112">
        <f t="shared" si="20"/>
        <v>36</v>
      </c>
      <c r="I107" s="112">
        <f t="shared" si="20"/>
        <v>27</v>
      </c>
      <c r="J107" s="112">
        <f t="shared" si="20"/>
        <v>48</v>
      </c>
      <c r="K107" s="112">
        <f t="shared" si="20"/>
        <v>34</v>
      </c>
      <c r="L107" s="112">
        <f t="shared" si="20"/>
        <v>37</v>
      </c>
      <c r="M107" s="112">
        <f t="shared" si="20"/>
        <v>34</v>
      </c>
      <c r="N107" s="112">
        <f t="shared" si="20"/>
        <v>40</v>
      </c>
      <c r="O107" s="112">
        <f t="shared" si="20"/>
        <v>3</v>
      </c>
      <c r="P107" s="112">
        <f t="shared" si="20"/>
        <v>0</v>
      </c>
      <c r="Q107" s="113"/>
      <c r="R107" s="332"/>
      <c r="S107" s="333"/>
      <c r="T107" s="114">
        <f>SUM(T103:T106)</f>
        <v>109</v>
      </c>
    </row>
    <row r="108" spans="1:20" ht="17.1" customHeight="1">
      <c r="A108" s="345" t="s">
        <v>116</v>
      </c>
      <c r="B108" s="348" t="s">
        <v>117</v>
      </c>
      <c r="C108" s="99">
        <v>76</v>
      </c>
      <c r="D108" s="100" t="s">
        <v>11</v>
      </c>
      <c r="E108" s="101"/>
      <c r="F108" s="101"/>
      <c r="G108" s="101"/>
      <c r="H108" s="101">
        <v>9</v>
      </c>
      <c r="I108" s="101">
        <v>9</v>
      </c>
      <c r="J108" s="101">
        <v>11</v>
      </c>
      <c r="K108" s="101">
        <v>10</v>
      </c>
      <c r="L108" s="101">
        <v>9</v>
      </c>
      <c r="M108" s="101">
        <v>9</v>
      </c>
      <c r="N108" s="101">
        <v>6</v>
      </c>
      <c r="O108" s="101"/>
      <c r="P108" s="102"/>
      <c r="Q108" s="103">
        <f>IF(C108="","",SUM(E108:O108)-(P108))</f>
        <v>63</v>
      </c>
      <c r="R108" s="204" t="s">
        <v>18</v>
      </c>
      <c r="S108" s="339"/>
      <c r="T108" s="104">
        <f>SUM(E108:G108)</f>
        <v>0</v>
      </c>
    </row>
    <row r="109" spans="1:20" ht="17.1" customHeight="1">
      <c r="A109" s="346"/>
      <c r="B109" s="349"/>
      <c r="C109" s="105">
        <v>14</v>
      </c>
      <c r="D109" s="100" t="s">
        <v>12</v>
      </c>
      <c r="E109" s="205">
        <v>15</v>
      </c>
      <c r="F109" s="205">
        <v>10</v>
      </c>
      <c r="G109" s="205">
        <v>6</v>
      </c>
      <c r="H109" s="205">
        <v>9</v>
      </c>
      <c r="I109" s="205">
        <v>10</v>
      </c>
      <c r="J109" s="205">
        <v>13</v>
      </c>
      <c r="K109" s="205">
        <v>9</v>
      </c>
      <c r="L109" s="205">
        <v>9</v>
      </c>
      <c r="M109" s="205">
        <v>10</v>
      </c>
      <c r="N109" s="205">
        <v>9</v>
      </c>
      <c r="O109" s="205">
        <v>3</v>
      </c>
      <c r="P109" s="206"/>
      <c r="Q109" s="106">
        <f>IF(C109="","",SUM(E109:O109)-(P109))</f>
        <v>103</v>
      </c>
      <c r="R109" s="107"/>
      <c r="S109" s="340"/>
      <c r="T109" s="108">
        <f>SUM(E109:G109)</f>
        <v>31</v>
      </c>
    </row>
    <row r="110" spans="1:20" ht="17.1" customHeight="1">
      <c r="A110" s="346"/>
      <c r="B110" s="349"/>
      <c r="C110" s="105">
        <v>100</v>
      </c>
      <c r="D110" s="100" t="s">
        <v>13</v>
      </c>
      <c r="E110" s="205">
        <v>14</v>
      </c>
      <c r="F110" s="205">
        <v>11</v>
      </c>
      <c r="G110" s="205">
        <v>6</v>
      </c>
      <c r="H110" s="205">
        <v>9</v>
      </c>
      <c r="I110" s="205">
        <v>9</v>
      </c>
      <c r="J110" s="205">
        <v>13</v>
      </c>
      <c r="K110" s="205">
        <v>9</v>
      </c>
      <c r="L110" s="205">
        <v>9</v>
      </c>
      <c r="M110" s="205">
        <v>9</v>
      </c>
      <c r="N110" s="205">
        <v>11</v>
      </c>
      <c r="O110" s="205">
        <v>3</v>
      </c>
      <c r="P110" s="206"/>
      <c r="Q110" s="106">
        <f>IF(C110="","",SUM(E110:O110)-(P110))</f>
        <v>103</v>
      </c>
      <c r="R110" s="328">
        <f>SUM(Q108:Q111)+R109</f>
        <v>356</v>
      </c>
      <c r="S110" s="329"/>
      <c r="T110" s="108">
        <f>SUM(E110:G110)</f>
        <v>31</v>
      </c>
    </row>
    <row r="111" spans="1:20" ht="17.1" customHeight="1">
      <c r="A111" s="346"/>
      <c r="B111" s="349"/>
      <c r="C111" s="105">
        <v>127</v>
      </c>
      <c r="D111" s="100" t="s">
        <v>14</v>
      </c>
      <c r="E111" s="109">
        <v>13</v>
      </c>
      <c r="F111" s="109"/>
      <c r="G111" s="109">
        <v>6</v>
      </c>
      <c r="H111" s="109">
        <v>9</v>
      </c>
      <c r="I111" s="109">
        <v>10</v>
      </c>
      <c r="J111" s="109">
        <v>12</v>
      </c>
      <c r="K111" s="109">
        <v>9</v>
      </c>
      <c r="L111" s="109">
        <v>9</v>
      </c>
      <c r="M111" s="109">
        <v>9</v>
      </c>
      <c r="N111" s="109">
        <v>10</v>
      </c>
      <c r="O111" s="109"/>
      <c r="P111" s="11"/>
      <c r="Q111" s="110">
        <f>IF(C111="","",SUM(E111:O111)-(P111))</f>
        <v>87</v>
      </c>
      <c r="R111" s="330"/>
      <c r="S111" s="331"/>
      <c r="T111" s="108">
        <f>SUM(E111:G111)</f>
        <v>19</v>
      </c>
    </row>
    <row r="112" spans="1:20" ht="17.1" customHeight="1" thickBot="1">
      <c r="A112" s="347"/>
      <c r="B112" s="350"/>
      <c r="C112" s="337" t="s">
        <v>27</v>
      </c>
      <c r="D112" s="338"/>
      <c r="E112" s="112">
        <f aca="true" t="shared" si="21" ref="E112:P112">SUM(E108:E111)</f>
        <v>42</v>
      </c>
      <c r="F112" s="112">
        <f t="shared" si="21"/>
        <v>21</v>
      </c>
      <c r="G112" s="112">
        <f t="shared" si="21"/>
        <v>18</v>
      </c>
      <c r="H112" s="112">
        <f t="shared" si="21"/>
        <v>36</v>
      </c>
      <c r="I112" s="112">
        <f t="shared" si="21"/>
        <v>38</v>
      </c>
      <c r="J112" s="112">
        <f t="shared" si="21"/>
        <v>49</v>
      </c>
      <c r="K112" s="112">
        <f t="shared" si="21"/>
        <v>37</v>
      </c>
      <c r="L112" s="112">
        <f t="shared" si="21"/>
        <v>36</v>
      </c>
      <c r="M112" s="112">
        <f t="shared" si="21"/>
        <v>37</v>
      </c>
      <c r="N112" s="112">
        <f t="shared" si="21"/>
        <v>36</v>
      </c>
      <c r="O112" s="112">
        <f t="shared" si="21"/>
        <v>6</v>
      </c>
      <c r="P112" s="112">
        <f t="shared" si="21"/>
        <v>0</v>
      </c>
      <c r="Q112" s="113"/>
      <c r="R112" s="332"/>
      <c r="S112" s="333"/>
      <c r="T112" s="114">
        <f>SUM(T108:T111)</f>
        <v>81</v>
      </c>
    </row>
    <row r="113" spans="1:20" ht="17.1" customHeight="1">
      <c r="A113" s="345" t="s">
        <v>106</v>
      </c>
      <c r="B113" s="348" t="s">
        <v>107</v>
      </c>
      <c r="C113" s="99">
        <v>148</v>
      </c>
      <c r="D113" s="100" t="s">
        <v>11</v>
      </c>
      <c r="E113" s="101">
        <v>15</v>
      </c>
      <c r="F113" s="101">
        <v>10</v>
      </c>
      <c r="G113" s="101"/>
      <c r="H113" s="101">
        <v>9</v>
      </c>
      <c r="I113" s="101">
        <v>11</v>
      </c>
      <c r="J113" s="101">
        <v>14</v>
      </c>
      <c r="K113" s="101">
        <v>8</v>
      </c>
      <c r="L113" s="101">
        <v>8</v>
      </c>
      <c r="M113" s="101">
        <v>9</v>
      </c>
      <c r="N113" s="101">
        <v>9</v>
      </c>
      <c r="O113" s="101"/>
      <c r="P113" s="102"/>
      <c r="Q113" s="103">
        <f>IF(C113="","",SUM(E113:O113)-(P113))</f>
        <v>93</v>
      </c>
      <c r="R113" s="204" t="s">
        <v>18</v>
      </c>
      <c r="S113" s="339"/>
      <c r="T113" s="104">
        <f>SUM(E113:G113)</f>
        <v>25</v>
      </c>
    </row>
    <row r="114" spans="1:20" ht="17.1" customHeight="1">
      <c r="A114" s="346"/>
      <c r="B114" s="349"/>
      <c r="C114" s="105">
        <v>112</v>
      </c>
      <c r="D114" s="100" t="s">
        <v>12</v>
      </c>
      <c r="E114" s="205">
        <v>19</v>
      </c>
      <c r="F114" s="205">
        <v>13</v>
      </c>
      <c r="G114" s="205">
        <v>6</v>
      </c>
      <c r="H114" s="205">
        <v>9</v>
      </c>
      <c r="I114" s="205">
        <v>10</v>
      </c>
      <c r="J114" s="205">
        <v>14</v>
      </c>
      <c r="K114" s="205">
        <v>9</v>
      </c>
      <c r="L114" s="205">
        <v>9</v>
      </c>
      <c r="M114" s="205">
        <v>9</v>
      </c>
      <c r="N114" s="205">
        <v>10</v>
      </c>
      <c r="O114" s="205">
        <v>3</v>
      </c>
      <c r="P114" s="206"/>
      <c r="Q114" s="106">
        <f>IF(C114="","",SUM(E114:O114)-(P114))</f>
        <v>111</v>
      </c>
      <c r="R114" s="107"/>
      <c r="S114" s="340"/>
      <c r="T114" s="108">
        <f>SUM(E114:G114)</f>
        <v>38</v>
      </c>
    </row>
    <row r="115" spans="1:20" ht="17.1" customHeight="1">
      <c r="A115" s="346"/>
      <c r="B115" s="349"/>
      <c r="C115" s="105">
        <v>89</v>
      </c>
      <c r="D115" s="100" t="s">
        <v>13</v>
      </c>
      <c r="E115" s="205"/>
      <c r="F115" s="205">
        <v>10</v>
      </c>
      <c r="G115" s="205"/>
      <c r="H115" s="205">
        <v>7</v>
      </c>
      <c r="I115" s="205">
        <v>10</v>
      </c>
      <c r="J115" s="205">
        <v>14</v>
      </c>
      <c r="K115" s="205">
        <v>8</v>
      </c>
      <c r="L115" s="205">
        <v>9</v>
      </c>
      <c r="M115" s="205">
        <v>7</v>
      </c>
      <c r="N115" s="205">
        <v>8</v>
      </c>
      <c r="O115" s="205"/>
      <c r="P115" s="206"/>
      <c r="Q115" s="106">
        <f>IF(C115="","",SUM(E115:O115)-(P115))</f>
        <v>73</v>
      </c>
      <c r="R115" s="328">
        <f>SUM(Q113:Q116)+R114</f>
        <v>354</v>
      </c>
      <c r="S115" s="329"/>
      <c r="T115" s="108">
        <f>SUM(E115:G115)</f>
        <v>10</v>
      </c>
    </row>
    <row r="116" spans="1:20" ht="17.1" customHeight="1">
      <c r="A116" s="346"/>
      <c r="B116" s="349"/>
      <c r="C116" s="105">
        <v>131</v>
      </c>
      <c r="D116" s="100" t="s">
        <v>14</v>
      </c>
      <c r="E116" s="109"/>
      <c r="F116" s="109">
        <v>11</v>
      </c>
      <c r="G116" s="109"/>
      <c r="H116" s="109">
        <v>8</v>
      </c>
      <c r="I116" s="109">
        <v>10</v>
      </c>
      <c r="J116" s="109">
        <v>14</v>
      </c>
      <c r="K116" s="109">
        <v>9</v>
      </c>
      <c r="L116" s="109">
        <v>8</v>
      </c>
      <c r="M116" s="109">
        <v>8</v>
      </c>
      <c r="N116" s="109">
        <v>9</v>
      </c>
      <c r="O116" s="109"/>
      <c r="P116" s="11"/>
      <c r="Q116" s="110">
        <f>IF(C116="","",SUM(E116:O116)-(P116))</f>
        <v>77</v>
      </c>
      <c r="R116" s="330"/>
      <c r="S116" s="331"/>
      <c r="T116" s="108">
        <f>SUM(E116:G116)</f>
        <v>11</v>
      </c>
    </row>
    <row r="117" spans="1:20" ht="17.1" customHeight="1" thickBot="1">
      <c r="A117" s="347"/>
      <c r="B117" s="350"/>
      <c r="C117" s="337" t="s">
        <v>27</v>
      </c>
      <c r="D117" s="338"/>
      <c r="E117" s="112">
        <f aca="true" t="shared" si="22" ref="E117:P117">SUM(E113:E116)</f>
        <v>34</v>
      </c>
      <c r="F117" s="112">
        <f t="shared" si="22"/>
        <v>44</v>
      </c>
      <c r="G117" s="112">
        <f t="shared" si="22"/>
        <v>6</v>
      </c>
      <c r="H117" s="112">
        <f t="shared" si="22"/>
        <v>33</v>
      </c>
      <c r="I117" s="112">
        <f t="shared" si="22"/>
        <v>41</v>
      </c>
      <c r="J117" s="112">
        <f t="shared" si="22"/>
        <v>56</v>
      </c>
      <c r="K117" s="112">
        <f t="shared" si="22"/>
        <v>34</v>
      </c>
      <c r="L117" s="112">
        <f t="shared" si="22"/>
        <v>34</v>
      </c>
      <c r="M117" s="112">
        <f t="shared" si="22"/>
        <v>33</v>
      </c>
      <c r="N117" s="112">
        <f t="shared" si="22"/>
        <v>36</v>
      </c>
      <c r="O117" s="112">
        <f t="shared" si="22"/>
        <v>3</v>
      </c>
      <c r="P117" s="112">
        <f t="shared" si="22"/>
        <v>0</v>
      </c>
      <c r="Q117" s="113"/>
      <c r="R117" s="332"/>
      <c r="S117" s="333"/>
      <c r="T117" s="114">
        <f>SUM(T113:T116)</f>
        <v>84</v>
      </c>
    </row>
    <row r="118" spans="1:20" ht="17.1" customHeight="1">
      <c r="A118" s="345" t="s">
        <v>114</v>
      </c>
      <c r="B118" s="348" t="s">
        <v>115</v>
      </c>
      <c r="C118" s="99">
        <v>50</v>
      </c>
      <c r="D118" s="100" t="s">
        <v>11</v>
      </c>
      <c r="E118" s="101">
        <v>12</v>
      </c>
      <c r="F118" s="101">
        <v>10</v>
      </c>
      <c r="G118" s="101">
        <v>6</v>
      </c>
      <c r="H118" s="101">
        <v>9</v>
      </c>
      <c r="I118" s="101"/>
      <c r="J118" s="101">
        <v>12</v>
      </c>
      <c r="K118" s="101">
        <v>9</v>
      </c>
      <c r="L118" s="101">
        <v>9</v>
      </c>
      <c r="M118" s="101">
        <v>9</v>
      </c>
      <c r="N118" s="101">
        <v>9</v>
      </c>
      <c r="O118" s="101"/>
      <c r="P118" s="102"/>
      <c r="Q118" s="103">
        <f>IF(C118="","",SUM(E118:O118)-(P118))</f>
        <v>85</v>
      </c>
      <c r="R118" s="204" t="s">
        <v>18</v>
      </c>
      <c r="S118" s="339"/>
      <c r="T118" s="104">
        <f>SUM(E118:G118)</f>
        <v>28</v>
      </c>
    </row>
    <row r="119" spans="1:20" ht="17.1" customHeight="1">
      <c r="A119" s="346"/>
      <c r="B119" s="349"/>
      <c r="C119" s="105">
        <v>26</v>
      </c>
      <c r="D119" s="100" t="s">
        <v>12</v>
      </c>
      <c r="E119" s="205"/>
      <c r="F119" s="205"/>
      <c r="G119" s="205">
        <v>6</v>
      </c>
      <c r="H119" s="205">
        <v>9</v>
      </c>
      <c r="I119" s="205">
        <v>10</v>
      </c>
      <c r="J119" s="205">
        <v>12</v>
      </c>
      <c r="K119" s="205">
        <v>9</v>
      </c>
      <c r="L119" s="205">
        <v>9</v>
      </c>
      <c r="M119" s="205">
        <v>9</v>
      </c>
      <c r="N119" s="205">
        <v>9</v>
      </c>
      <c r="O119" s="205"/>
      <c r="P119" s="206"/>
      <c r="Q119" s="106">
        <f>IF(C119="","",SUM(E119:O119)-(P119))</f>
        <v>73</v>
      </c>
      <c r="R119" s="107"/>
      <c r="S119" s="340"/>
      <c r="T119" s="108">
        <f>SUM(E119:G119)</f>
        <v>6</v>
      </c>
    </row>
    <row r="120" spans="1:20" ht="17.1" customHeight="1">
      <c r="A120" s="346"/>
      <c r="B120" s="349"/>
      <c r="C120" s="105">
        <v>24</v>
      </c>
      <c r="D120" s="100" t="s">
        <v>13</v>
      </c>
      <c r="E120" s="205">
        <v>16</v>
      </c>
      <c r="F120" s="205">
        <v>11</v>
      </c>
      <c r="G120" s="205">
        <v>7</v>
      </c>
      <c r="H120" s="205">
        <v>9</v>
      </c>
      <c r="I120" s="205">
        <v>11</v>
      </c>
      <c r="J120" s="205">
        <v>12</v>
      </c>
      <c r="K120" s="205">
        <v>9</v>
      </c>
      <c r="L120" s="205">
        <v>9</v>
      </c>
      <c r="M120" s="205">
        <v>9</v>
      </c>
      <c r="N120" s="205">
        <v>9</v>
      </c>
      <c r="O120" s="205">
        <v>3</v>
      </c>
      <c r="P120" s="206"/>
      <c r="Q120" s="106">
        <f>IF(C120="","",SUM(E120:O120)-(P120))</f>
        <v>105</v>
      </c>
      <c r="R120" s="328">
        <f>SUM(Q118:Q121)+R119</f>
        <v>350</v>
      </c>
      <c r="S120" s="329"/>
      <c r="T120" s="108">
        <f>SUM(E120:G120)</f>
        <v>34</v>
      </c>
    </row>
    <row r="121" spans="1:20" ht="17.1" customHeight="1">
      <c r="A121" s="346"/>
      <c r="B121" s="349"/>
      <c r="C121" s="105">
        <v>5</v>
      </c>
      <c r="D121" s="100" t="s">
        <v>14</v>
      </c>
      <c r="E121" s="109"/>
      <c r="F121" s="109">
        <v>10</v>
      </c>
      <c r="G121" s="109">
        <v>7</v>
      </c>
      <c r="H121" s="109">
        <v>9</v>
      </c>
      <c r="I121" s="109">
        <v>11</v>
      </c>
      <c r="J121" s="109">
        <v>12</v>
      </c>
      <c r="K121" s="109">
        <v>10</v>
      </c>
      <c r="L121" s="109">
        <v>10</v>
      </c>
      <c r="M121" s="109">
        <v>9</v>
      </c>
      <c r="N121" s="109">
        <v>9</v>
      </c>
      <c r="O121" s="109"/>
      <c r="P121" s="11"/>
      <c r="Q121" s="110">
        <f>IF(C121="","",SUM(E121:O121)-(P121))</f>
        <v>87</v>
      </c>
      <c r="R121" s="330"/>
      <c r="S121" s="331"/>
      <c r="T121" s="108">
        <f>SUM(E121:G121)</f>
        <v>17</v>
      </c>
    </row>
    <row r="122" spans="1:20" ht="17.1" customHeight="1" thickBot="1">
      <c r="A122" s="347"/>
      <c r="B122" s="350"/>
      <c r="C122" s="337" t="s">
        <v>27</v>
      </c>
      <c r="D122" s="338"/>
      <c r="E122" s="112">
        <f aca="true" t="shared" si="23" ref="E122:P122">SUM(E118:E121)</f>
        <v>28</v>
      </c>
      <c r="F122" s="112">
        <f t="shared" si="23"/>
        <v>31</v>
      </c>
      <c r="G122" s="112">
        <f t="shared" si="23"/>
        <v>26</v>
      </c>
      <c r="H122" s="112">
        <f t="shared" si="23"/>
        <v>36</v>
      </c>
      <c r="I122" s="112">
        <f t="shared" si="23"/>
        <v>32</v>
      </c>
      <c r="J122" s="112">
        <f t="shared" si="23"/>
        <v>48</v>
      </c>
      <c r="K122" s="112">
        <f t="shared" si="23"/>
        <v>37</v>
      </c>
      <c r="L122" s="112">
        <f t="shared" si="23"/>
        <v>37</v>
      </c>
      <c r="M122" s="112">
        <f t="shared" si="23"/>
        <v>36</v>
      </c>
      <c r="N122" s="112">
        <f t="shared" si="23"/>
        <v>36</v>
      </c>
      <c r="O122" s="112">
        <f t="shared" si="23"/>
        <v>3</v>
      </c>
      <c r="P122" s="112">
        <f t="shared" si="23"/>
        <v>0</v>
      </c>
      <c r="Q122" s="113"/>
      <c r="R122" s="332"/>
      <c r="S122" s="333"/>
      <c r="T122" s="114">
        <f>SUM(T118:T121)</f>
        <v>85</v>
      </c>
    </row>
    <row r="123" spans="1:20" ht="17.1" customHeight="1">
      <c r="A123" s="345" t="s">
        <v>98</v>
      </c>
      <c r="B123" s="348" t="s">
        <v>99</v>
      </c>
      <c r="C123" s="99">
        <v>12</v>
      </c>
      <c r="D123" s="100" t="s">
        <v>11</v>
      </c>
      <c r="E123" s="101">
        <v>15</v>
      </c>
      <c r="F123" s="101">
        <v>10</v>
      </c>
      <c r="G123" s="101"/>
      <c r="H123" s="101">
        <v>9</v>
      </c>
      <c r="I123" s="101">
        <v>9</v>
      </c>
      <c r="J123" s="101">
        <v>12</v>
      </c>
      <c r="K123" s="101">
        <v>9</v>
      </c>
      <c r="L123" s="101">
        <v>9</v>
      </c>
      <c r="M123" s="101">
        <v>9</v>
      </c>
      <c r="N123" s="101">
        <v>10</v>
      </c>
      <c r="O123" s="101"/>
      <c r="P123" s="102"/>
      <c r="Q123" s="103">
        <f>IF(C123="","",SUM(E123:O123)-(P123))</f>
        <v>92</v>
      </c>
      <c r="R123" s="204" t="s">
        <v>18</v>
      </c>
      <c r="S123" s="339"/>
      <c r="T123" s="104">
        <f>SUM(E123:G123)</f>
        <v>25</v>
      </c>
    </row>
    <row r="124" spans="1:20" ht="17.1" customHeight="1">
      <c r="A124" s="346"/>
      <c r="B124" s="349"/>
      <c r="C124" s="105">
        <v>10</v>
      </c>
      <c r="D124" s="100" t="s">
        <v>12</v>
      </c>
      <c r="E124" s="205">
        <v>13</v>
      </c>
      <c r="F124" s="205">
        <v>10</v>
      </c>
      <c r="G124" s="205"/>
      <c r="H124" s="205">
        <v>9</v>
      </c>
      <c r="I124" s="205">
        <v>10</v>
      </c>
      <c r="J124" s="205">
        <v>12</v>
      </c>
      <c r="K124" s="205">
        <v>9</v>
      </c>
      <c r="L124" s="205">
        <v>10</v>
      </c>
      <c r="M124" s="205">
        <v>9</v>
      </c>
      <c r="N124" s="205">
        <v>9</v>
      </c>
      <c r="O124" s="205"/>
      <c r="P124" s="206"/>
      <c r="Q124" s="106">
        <f>IF(C124="","",SUM(E124:O124)-(P124))</f>
        <v>91</v>
      </c>
      <c r="R124" s="107"/>
      <c r="S124" s="340"/>
      <c r="T124" s="108">
        <f>SUM(E124:G124)</f>
        <v>23</v>
      </c>
    </row>
    <row r="125" spans="1:20" ht="17.1" customHeight="1">
      <c r="A125" s="346"/>
      <c r="B125" s="349"/>
      <c r="C125" s="105">
        <v>47</v>
      </c>
      <c r="D125" s="100" t="s">
        <v>13</v>
      </c>
      <c r="E125" s="205"/>
      <c r="F125" s="205">
        <v>10</v>
      </c>
      <c r="G125" s="205">
        <v>6</v>
      </c>
      <c r="H125" s="205">
        <v>9</v>
      </c>
      <c r="I125" s="205"/>
      <c r="J125" s="205">
        <v>13</v>
      </c>
      <c r="K125" s="205">
        <v>9</v>
      </c>
      <c r="L125" s="205">
        <v>9</v>
      </c>
      <c r="M125" s="205">
        <v>9</v>
      </c>
      <c r="N125" s="205">
        <v>10</v>
      </c>
      <c r="O125" s="205"/>
      <c r="P125" s="206"/>
      <c r="Q125" s="106">
        <f>IF(C125="","",SUM(E125:O125)-(P125))</f>
        <v>75</v>
      </c>
      <c r="R125" s="328">
        <f>SUM(Q123:Q126)+R124</f>
        <v>348</v>
      </c>
      <c r="S125" s="329"/>
      <c r="T125" s="108">
        <f>SUM(E125:G125)</f>
        <v>16</v>
      </c>
    </row>
    <row r="126" spans="1:20" ht="17.1" customHeight="1">
      <c r="A126" s="346"/>
      <c r="B126" s="349"/>
      <c r="C126" s="105">
        <v>48</v>
      </c>
      <c r="D126" s="100" t="s">
        <v>14</v>
      </c>
      <c r="E126" s="109">
        <v>12</v>
      </c>
      <c r="F126" s="109">
        <v>9</v>
      </c>
      <c r="G126" s="109"/>
      <c r="H126" s="109">
        <v>9</v>
      </c>
      <c r="I126" s="109">
        <v>11</v>
      </c>
      <c r="J126" s="109">
        <v>12</v>
      </c>
      <c r="K126" s="109">
        <v>9</v>
      </c>
      <c r="L126" s="109">
        <v>9</v>
      </c>
      <c r="M126" s="109">
        <v>10</v>
      </c>
      <c r="N126" s="109">
        <v>9</v>
      </c>
      <c r="O126" s="109"/>
      <c r="P126" s="11"/>
      <c r="Q126" s="110">
        <f>IF(C126="","",SUM(E126:O126)-(P126))</f>
        <v>90</v>
      </c>
      <c r="R126" s="330"/>
      <c r="S126" s="331"/>
      <c r="T126" s="108">
        <f>SUM(E126:G126)</f>
        <v>21</v>
      </c>
    </row>
    <row r="127" spans="1:20" ht="17.1" customHeight="1" thickBot="1">
      <c r="A127" s="347"/>
      <c r="B127" s="350"/>
      <c r="C127" s="337" t="s">
        <v>27</v>
      </c>
      <c r="D127" s="338"/>
      <c r="E127" s="112">
        <f aca="true" t="shared" si="24" ref="E127:P127">SUM(E123:E126)</f>
        <v>40</v>
      </c>
      <c r="F127" s="112">
        <f t="shared" si="24"/>
        <v>39</v>
      </c>
      <c r="G127" s="112">
        <f t="shared" si="24"/>
        <v>6</v>
      </c>
      <c r="H127" s="112">
        <f t="shared" si="24"/>
        <v>36</v>
      </c>
      <c r="I127" s="112">
        <f t="shared" si="24"/>
        <v>30</v>
      </c>
      <c r="J127" s="112">
        <f t="shared" si="24"/>
        <v>49</v>
      </c>
      <c r="K127" s="112">
        <f t="shared" si="24"/>
        <v>36</v>
      </c>
      <c r="L127" s="112">
        <f t="shared" si="24"/>
        <v>37</v>
      </c>
      <c r="M127" s="112">
        <f t="shared" si="24"/>
        <v>37</v>
      </c>
      <c r="N127" s="112">
        <f t="shared" si="24"/>
        <v>38</v>
      </c>
      <c r="O127" s="112">
        <f t="shared" si="24"/>
        <v>0</v>
      </c>
      <c r="P127" s="112">
        <f t="shared" si="24"/>
        <v>0</v>
      </c>
      <c r="Q127" s="113"/>
      <c r="R127" s="332"/>
      <c r="S127" s="333"/>
      <c r="T127" s="114">
        <f>SUM(T123:T126)</f>
        <v>85</v>
      </c>
    </row>
    <row r="128" spans="1:20" ht="17.1" customHeight="1">
      <c r="A128" s="345" t="s">
        <v>120</v>
      </c>
      <c r="B128" s="348" t="s">
        <v>121</v>
      </c>
      <c r="C128" s="99">
        <v>19</v>
      </c>
      <c r="D128" s="100" t="s">
        <v>11</v>
      </c>
      <c r="E128" s="101">
        <v>18</v>
      </c>
      <c r="F128" s="101"/>
      <c r="G128" s="101"/>
      <c r="H128" s="101">
        <v>8</v>
      </c>
      <c r="I128" s="101">
        <v>10</v>
      </c>
      <c r="J128" s="101">
        <v>11</v>
      </c>
      <c r="K128" s="101">
        <v>9</v>
      </c>
      <c r="L128" s="101">
        <v>9</v>
      </c>
      <c r="M128" s="101">
        <v>9</v>
      </c>
      <c r="N128" s="101">
        <v>7</v>
      </c>
      <c r="O128" s="101"/>
      <c r="P128" s="102">
        <v>1</v>
      </c>
      <c r="Q128" s="103">
        <f>IF(C128="","",SUM(E128:O128)-(P128))</f>
        <v>80</v>
      </c>
      <c r="R128" s="204" t="s">
        <v>18</v>
      </c>
      <c r="S128" s="339"/>
      <c r="T128" s="104">
        <f>SUM(E128:G128)</f>
        <v>18</v>
      </c>
    </row>
    <row r="129" spans="1:20" ht="17.1" customHeight="1">
      <c r="A129" s="346"/>
      <c r="B129" s="349"/>
      <c r="C129" s="105">
        <v>3</v>
      </c>
      <c r="D129" s="100" t="s">
        <v>12</v>
      </c>
      <c r="E129" s="205"/>
      <c r="F129" s="205">
        <v>10</v>
      </c>
      <c r="G129" s="205"/>
      <c r="H129" s="205">
        <v>9</v>
      </c>
      <c r="I129" s="205">
        <v>10</v>
      </c>
      <c r="J129" s="205">
        <v>11</v>
      </c>
      <c r="K129" s="205">
        <v>9</v>
      </c>
      <c r="L129" s="205">
        <v>9</v>
      </c>
      <c r="M129" s="205">
        <v>9</v>
      </c>
      <c r="N129" s="205">
        <v>7</v>
      </c>
      <c r="O129" s="205"/>
      <c r="P129" s="206"/>
      <c r="Q129" s="106">
        <f>IF(C129="","",SUM(E129:O129)-(P129))</f>
        <v>74</v>
      </c>
      <c r="R129" s="107"/>
      <c r="S129" s="340"/>
      <c r="T129" s="108">
        <f>SUM(E129:G129)</f>
        <v>10</v>
      </c>
    </row>
    <row r="130" spans="1:20" ht="17.1" customHeight="1">
      <c r="A130" s="346"/>
      <c r="B130" s="349"/>
      <c r="C130" s="105">
        <v>21</v>
      </c>
      <c r="D130" s="100" t="s">
        <v>13</v>
      </c>
      <c r="E130" s="205">
        <v>18</v>
      </c>
      <c r="F130" s="205">
        <v>9</v>
      </c>
      <c r="G130" s="205"/>
      <c r="H130" s="205">
        <v>9</v>
      </c>
      <c r="I130" s="205">
        <v>9</v>
      </c>
      <c r="J130" s="205">
        <v>12</v>
      </c>
      <c r="K130" s="205">
        <v>9</v>
      </c>
      <c r="L130" s="205">
        <v>9</v>
      </c>
      <c r="M130" s="205">
        <v>10</v>
      </c>
      <c r="N130" s="205">
        <v>9</v>
      </c>
      <c r="O130" s="205"/>
      <c r="P130" s="206"/>
      <c r="Q130" s="106">
        <f>IF(C130="","",SUM(E130:O130)-(P130))</f>
        <v>94</v>
      </c>
      <c r="R130" s="328">
        <f>SUM(Q128:Q131)+R129</f>
        <v>342</v>
      </c>
      <c r="S130" s="329"/>
      <c r="T130" s="108">
        <f>SUM(E130:G130)</f>
        <v>27</v>
      </c>
    </row>
    <row r="131" spans="1:20" ht="17.1" customHeight="1">
      <c r="A131" s="346"/>
      <c r="B131" s="349"/>
      <c r="C131" s="105">
        <v>28</v>
      </c>
      <c r="D131" s="100" t="s">
        <v>14</v>
      </c>
      <c r="E131" s="109">
        <v>17</v>
      </c>
      <c r="F131" s="109">
        <v>9</v>
      </c>
      <c r="G131" s="109">
        <v>6</v>
      </c>
      <c r="H131" s="109">
        <v>8</v>
      </c>
      <c r="I131" s="109">
        <v>9</v>
      </c>
      <c r="J131" s="109">
        <v>12</v>
      </c>
      <c r="K131" s="109">
        <v>9</v>
      </c>
      <c r="L131" s="109">
        <v>9</v>
      </c>
      <c r="M131" s="109">
        <v>9</v>
      </c>
      <c r="N131" s="109">
        <v>7</v>
      </c>
      <c r="O131" s="109"/>
      <c r="P131" s="11">
        <v>1</v>
      </c>
      <c r="Q131" s="110">
        <f>IF(C131="","",SUM(E131:O131)-(P131))</f>
        <v>94</v>
      </c>
      <c r="R131" s="330"/>
      <c r="S131" s="331"/>
      <c r="T131" s="108">
        <f>SUM(E131:G131)</f>
        <v>32</v>
      </c>
    </row>
    <row r="132" spans="1:20" ht="17.1" customHeight="1" thickBot="1">
      <c r="A132" s="347"/>
      <c r="B132" s="350"/>
      <c r="C132" s="337" t="s">
        <v>27</v>
      </c>
      <c r="D132" s="338"/>
      <c r="E132" s="112">
        <f aca="true" t="shared" si="25" ref="E132:P132">SUM(E128:E131)</f>
        <v>53</v>
      </c>
      <c r="F132" s="112">
        <f t="shared" si="25"/>
        <v>28</v>
      </c>
      <c r="G132" s="112">
        <f t="shared" si="25"/>
        <v>6</v>
      </c>
      <c r="H132" s="112">
        <f t="shared" si="25"/>
        <v>34</v>
      </c>
      <c r="I132" s="112">
        <f t="shared" si="25"/>
        <v>38</v>
      </c>
      <c r="J132" s="112">
        <f t="shared" si="25"/>
        <v>46</v>
      </c>
      <c r="K132" s="112">
        <f t="shared" si="25"/>
        <v>36</v>
      </c>
      <c r="L132" s="112">
        <f t="shared" si="25"/>
        <v>36</v>
      </c>
      <c r="M132" s="112">
        <f t="shared" si="25"/>
        <v>37</v>
      </c>
      <c r="N132" s="112">
        <f t="shared" si="25"/>
        <v>30</v>
      </c>
      <c r="O132" s="112">
        <f t="shared" si="25"/>
        <v>0</v>
      </c>
      <c r="P132" s="112">
        <f t="shared" si="25"/>
        <v>2</v>
      </c>
      <c r="Q132" s="113"/>
      <c r="R132" s="332"/>
      <c r="S132" s="333"/>
      <c r="T132" s="114">
        <f>SUM(T128:T131)</f>
        <v>87</v>
      </c>
    </row>
    <row r="133" spans="1:20" ht="17.1" customHeight="1">
      <c r="A133" s="345" t="s">
        <v>112</v>
      </c>
      <c r="B133" s="348" t="s">
        <v>113</v>
      </c>
      <c r="C133" s="99">
        <v>22</v>
      </c>
      <c r="D133" s="100" t="s">
        <v>11</v>
      </c>
      <c r="E133" s="101">
        <v>15</v>
      </c>
      <c r="F133" s="101"/>
      <c r="G133" s="101">
        <v>6</v>
      </c>
      <c r="H133" s="101">
        <v>8</v>
      </c>
      <c r="I133" s="101">
        <v>10</v>
      </c>
      <c r="J133" s="101">
        <v>12</v>
      </c>
      <c r="K133" s="101">
        <v>9</v>
      </c>
      <c r="L133" s="101">
        <v>9</v>
      </c>
      <c r="M133" s="101">
        <v>6</v>
      </c>
      <c r="N133" s="101">
        <v>7</v>
      </c>
      <c r="O133" s="101"/>
      <c r="P133" s="102"/>
      <c r="Q133" s="103">
        <f>IF(C133="","",SUM(E133:O133)-(P133))</f>
        <v>82</v>
      </c>
      <c r="R133" s="204" t="s">
        <v>18</v>
      </c>
      <c r="S133" s="339"/>
      <c r="T133" s="104">
        <f>SUM(E133:G133)</f>
        <v>21</v>
      </c>
    </row>
    <row r="134" spans="1:20" ht="17.1" customHeight="1">
      <c r="A134" s="346"/>
      <c r="B134" s="349"/>
      <c r="C134" s="105">
        <v>16</v>
      </c>
      <c r="D134" s="100" t="s">
        <v>12</v>
      </c>
      <c r="E134" s="205">
        <v>12</v>
      </c>
      <c r="F134" s="205">
        <v>10</v>
      </c>
      <c r="G134" s="205"/>
      <c r="H134" s="205">
        <v>8</v>
      </c>
      <c r="I134" s="205">
        <v>11</v>
      </c>
      <c r="J134" s="205">
        <v>11</v>
      </c>
      <c r="K134" s="205">
        <v>8</v>
      </c>
      <c r="L134" s="205">
        <v>9</v>
      </c>
      <c r="M134" s="205">
        <v>9</v>
      </c>
      <c r="N134" s="205">
        <v>8</v>
      </c>
      <c r="O134" s="205"/>
      <c r="P134" s="206"/>
      <c r="Q134" s="106">
        <f>IF(C134="","",SUM(E134:O134)-(P134))</f>
        <v>86</v>
      </c>
      <c r="R134" s="107"/>
      <c r="S134" s="340"/>
      <c r="T134" s="108">
        <f>SUM(E134:G134)</f>
        <v>22</v>
      </c>
    </row>
    <row r="135" spans="1:20" ht="17.1" customHeight="1">
      <c r="A135" s="346"/>
      <c r="B135" s="349"/>
      <c r="C135" s="105">
        <v>1</v>
      </c>
      <c r="D135" s="100" t="s">
        <v>13</v>
      </c>
      <c r="E135" s="205"/>
      <c r="F135" s="205"/>
      <c r="G135" s="205"/>
      <c r="H135" s="205">
        <v>7</v>
      </c>
      <c r="I135" s="205">
        <v>12</v>
      </c>
      <c r="J135" s="205">
        <v>11</v>
      </c>
      <c r="K135" s="205">
        <v>9</v>
      </c>
      <c r="L135" s="205">
        <v>9</v>
      </c>
      <c r="M135" s="205">
        <v>8</v>
      </c>
      <c r="N135" s="205">
        <v>6</v>
      </c>
      <c r="O135" s="205"/>
      <c r="P135" s="206"/>
      <c r="Q135" s="106">
        <f>IF(C135="","",SUM(E135:O135)-(P135))</f>
        <v>62</v>
      </c>
      <c r="R135" s="328">
        <f>SUM(Q133:Q136)+R134</f>
        <v>326</v>
      </c>
      <c r="S135" s="329"/>
      <c r="T135" s="108">
        <f>SUM(E135:G135)</f>
        <v>0</v>
      </c>
    </row>
    <row r="136" spans="1:20" ht="17.1" customHeight="1">
      <c r="A136" s="346"/>
      <c r="B136" s="349"/>
      <c r="C136" s="105">
        <v>5</v>
      </c>
      <c r="D136" s="100" t="s">
        <v>14</v>
      </c>
      <c r="E136" s="109">
        <v>14</v>
      </c>
      <c r="F136" s="109">
        <v>11</v>
      </c>
      <c r="G136" s="109">
        <v>6</v>
      </c>
      <c r="H136" s="109">
        <v>8</v>
      </c>
      <c r="I136" s="109">
        <v>9</v>
      </c>
      <c r="J136" s="109">
        <v>12</v>
      </c>
      <c r="K136" s="109">
        <v>9</v>
      </c>
      <c r="L136" s="109">
        <v>9</v>
      </c>
      <c r="M136" s="109">
        <v>9</v>
      </c>
      <c r="N136" s="109">
        <v>9</v>
      </c>
      <c r="O136" s="109"/>
      <c r="P136" s="11"/>
      <c r="Q136" s="110">
        <f>IF(C136="","",SUM(E136:O136)-(P136))</f>
        <v>96</v>
      </c>
      <c r="R136" s="330"/>
      <c r="S136" s="331"/>
      <c r="T136" s="108">
        <f>SUM(E136:G136)</f>
        <v>31</v>
      </c>
    </row>
    <row r="137" spans="1:20" ht="17.1" customHeight="1" thickBot="1">
      <c r="A137" s="347"/>
      <c r="B137" s="350"/>
      <c r="C137" s="337" t="s">
        <v>27</v>
      </c>
      <c r="D137" s="338"/>
      <c r="E137" s="112">
        <f aca="true" t="shared" si="26" ref="E137:P137">SUM(E133:E136)</f>
        <v>41</v>
      </c>
      <c r="F137" s="112">
        <f t="shared" si="26"/>
        <v>21</v>
      </c>
      <c r="G137" s="112">
        <f t="shared" si="26"/>
        <v>12</v>
      </c>
      <c r="H137" s="112">
        <f t="shared" si="26"/>
        <v>31</v>
      </c>
      <c r="I137" s="112">
        <f t="shared" si="26"/>
        <v>42</v>
      </c>
      <c r="J137" s="112">
        <f t="shared" si="26"/>
        <v>46</v>
      </c>
      <c r="K137" s="112">
        <f t="shared" si="26"/>
        <v>35</v>
      </c>
      <c r="L137" s="112">
        <f t="shared" si="26"/>
        <v>36</v>
      </c>
      <c r="M137" s="112">
        <f t="shared" si="26"/>
        <v>32</v>
      </c>
      <c r="N137" s="112">
        <f t="shared" si="26"/>
        <v>30</v>
      </c>
      <c r="O137" s="112">
        <f t="shared" si="26"/>
        <v>0</v>
      </c>
      <c r="P137" s="112">
        <f t="shared" si="26"/>
        <v>0</v>
      </c>
      <c r="Q137" s="113"/>
      <c r="R137" s="332"/>
      <c r="S137" s="333"/>
      <c r="T137" s="114">
        <f>SUM(T133:T136)</f>
        <v>74</v>
      </c>
    </row>
    <row r="138" spans="1:20" ht="17.1" customHeight="1">
      <c r="A138" s="346" t="s">
        <v>108</v>
      </c>
      <c r="B138" s="349" t="s">
        <v>109</v>
      </c>
      <c r="C138" s="245">
        <v>61</v>
      </c>
      <c r="D138" s="246" t="s">
        <v>11</v>
      </c>
      <c r="E138" s="205"/>
      <c r="F138" s="205">
        <v>9</v>
      </c>
      <c r="G138" s="205">
        <v>7</v>
      </c>
      <c r="H138" s="205">
        <v>9</v>
      </c>
      <c r="I138" s="205">
        <v>9</v>
      </c>
      <c r="J138" s="205">
        <v>12</v>
      </c>
      <c r="K138" s="205">
        <v>9</v>
      </c>
      <c r="L138" s="205">
        <v>9</v>
      </c>
      <c r="M138" s="205">
        <v>9</v>
      </c>
      <c r="N138" s="205">
        <v>9</v>
      </c>
      <c r="O138" s="205"/>
      <c r="P138" s="206"/>
      <c r="Q138" s="106">
        <f>IF(C138="","",SUM(E138:O138)-(P138))</f>
        <v>82</v>
      </c>
      <c r="R138" s="247" t="s">
        <v>18</v>
      </c>
      <c r="S138" s="351"/>
      <c r="T138" s="108">
        <f>SUM(E138:G138)</f>
        <v>16</v>
      </c>
    </row>
    <row r="139" spans="1:20" ht="17.1" customHeight="1">
      <c r="A139" s="346"/>
      <c r="B139" s="349"/>
      <c r="C139" s="105">
        <v>18</v>
      </c>
      <c r="D139" s="100" t="s">
        <v>12</v>
      </c>
      <c r="E139" s="205"/>
      <c r="F139" s="205"/>
      <c r="G139" s="205">
        <v>6</v>
      </c>
      <c r="H139" s="205">
        <v>9</v>
      </c>
      <c r="I139" s="205"/>
      <c r="J139" s="205">
        <v>12</v>
      </c>
      <c r="K139" s="205">
        <v>9</v>
      </c>
      <c r="L139" s="205">
        <v>9</v>
      </c>
      <c r="M139" s="205">
        <v>9</v>
      </c>
      <c r="N139" s="205">
        <v>9</v>
      </c>
      <c r="O139" s="205"/>
      <c r="P139" s="206"/>
      <c r="Q139" s="106">
        <f>IF(C139="","",SUM(E139:O139)-(P139))</f>
        <v>63</v>
      </c>
      <c r="R139" s="107"/>
      <c r="S139" s="340"/>
      <c r="T139" s="108">
        <f>SUM(E139:G139)</f>
        <v>6</v>
      </c>
    </row>
    <row r="140" spans="1:20" ht="17.1" customHeight="1">
      <c r="A140" s="346"/>
      <c r="B140" s="349"/>
      <c r="C140" s="105">
        <v>14</v>
      </c>
      <c r="D140" s="100" t="s">
        <v>13</v>
      </c>
      <c r="E140" s="205">
        <v>12</v>
      </c>
      <c r="F140" s="205"/>
      <c r="G140" s="205">
        <v>7</v>
      </c>
      <c r="H140" s="205">
        <v>9</v>
      </c>
      <c r="I140" s="205"/>
      <c r="J140" s="205">
        <v>12</v>
      </c>
      <c r="K140" s="205">
        <v>9</v>
      </c>
      <c r="L140" s="205">
        <v>9</v>
      </c>
      <c r="M140" s="205">
        <v>9</v>
      </c>
      <c r="N140" s="205">
        <v>10</v>
      </c>
      <c r="O140" s="205"/>
      <c r="P140" s="206"/>
      <c r="Q140" s="106">
        <f>IF(C140="","",SUM(E140:O140)-(P140))</f>
        <v>77</v>
      </c>
      <c r="R140" s="328">
        <f>SUM(Q138:Q141)+R139</f>
        <v>323</v>
      </c>
      <c r="S140" s="329"/>
      <c r="T140" s="108">
        <f>SUM(E140:G140)</f>
        <v>19</v>
      </c>
    </row>
    <row r="141" spans="1:20" ht="17.1" customHeight="1">
      <c r="A141" s="346"/>
      <c r="B141" s="349"/>
      <c r="C141" s="105">
        <v>51</v>
      </c>
      <c r="D141" s="100" t="s">
        <v>14</v>
      </c>
      <c r="E141" s="109">
        <v>12</v>
      </c>
      <c r="F141" s="109">
        <v>9</v>
      </c>
      <c r="G141" s="109">
        <v>7</v>
      </c>
      <c r="H141" s="109">
        <v>9</v>
      </c>
      <c r="I141" s="109">
        <v>9</v>
      </c>
      <c r="J141" s="109">
        <v>12</v>
      </c>
      <c r="K141" s="109">
        <v>9</v>
      </c>
      <c r="L141" s="109">
        <v>9</v>
      </c>
      <c r="M141" s="109">
        <v>10</v>
      </c>
      <c r="N141" s="109">
        <v>12</v>
      </c>
      <c r="O141" s="109">
        <v>3</v>
      </c>
      <c r="P141" s="11"/>
      <c r="Q141" s="110">
        <f>IF(C141="","",SUM(E141:O141)-(P141))</f>
        <v>101</v>
      </c>
      <c r="R141" s="330"/>
      <c r="S141" s="331"/>
      <c r="T141" s="108">
        <f>SUM(E141:G141)</f>
        <v>28</v>
      </c>
    </row>
    <row r="142" spans="1:20" ht="16.5" customHeight="1" thickBot="1">
      <c r="A142" s="347"/>
      <c r="B142" s="350"/>
      <c r="C142" s="337" t="s">
        <v>27</v>
      </c>
      <c r="D142" s="338"/>
      <c r="E142" s="112">
        <f aca="true" t="shared" si="27" ref="E142:P142">SUM(E138:E141)</f>
        <v>24</v>
      </c>
      <c r="F142" s="112">
        <f t="shared" si="27"/>
        <v>18</v>
      </c>
      <c r="G142" s="112">
        <f t="shared" si="27"/>
        <v>27</v>
      </c>
      <c r="H142" s="112">
        <f t="shared" si="27"/>
        <v>36</v>
      </c>
      <c r="I142" s="112">
        <f t="shared" si="27"/>
        <v>18</v>
      </c>
      <c r="J142" s="112">
        <f t="shared" si="27"/>
        <v>48</v>
      </c>
      <c r="K142" s="112">
        <f t="shared" si="27"/>
        <v>36</v>
      </c>
      <c r="L142" s="112">
        <f t="shared" si="27"/>
        <v>36</v>
      </c>
      <c r="M142" s="112">
        <f t="shared" si="27"/>
        <v>37</v>
      </c>
      <c r="N142" s="112">
        <f t="shared" si="27"/>
        <v>40</v>
      </c>
      <c r="O142" s="112">
        <f t="shared" si="27"/>
        <v>3</v>
      </c>
      <c r="P142" s="112">
        <f t="shared" si="27"/>
        <v>0</v>
      </c>
      <c r="Q142" s="113"/>
      <c r="R142" s="332"/>
      <c r="S142" s="333"/>
      <c r="T142" s="114">
        <f>SUM(T138:T141)</f>
        <v>69</v>
      </c>
    </row>
    <row r="143" spans="1:20" ht="17.1" customHeight="1">
      <c r="A143" s="345" t="s">
        <v>122</v>
      </c>
      <c r="B143" s="348" t="s">
        <v>123</v>
      </c>
      <c r="C143" s="99">
        <v>29</v>
      </c>
      <c r="D143" s="100" t="s">
        <v>11</v>
      </c>
      <c r="E143" s="101">
        <v>12</v>
      </c>
      <c r="F143" s="101">
        <v>12</v>
      </c>
      <c r="G143" s="101"/>
      <c r="H143" s="101">
        <v>9</v>
      </c>
      <c r="I143" s="101">
        <v>12</v>
      </c>
      <c r="J143" s="101">
        <v>12</v>
      </c>
      <c r="K143" s="101">
        <v>9</v>
      </c>
      <c r="L143" s="101">
        <v>9</v>
      </c>
      <c r="M143" s="101">
        <v>9</v>
      </c>
      <c r="N143" s="101">
        <v>9</v>
      </c>
      <c r="O143" s="101"/>
      <c r="P143" s="102"/>
      <c r="Q143" s="103">
        <f>IF(C143="","",SUM(E143:O143)-(P143))</f>
        <v>93</v>
      </c>
      <c r="R143" s="204" t="s">
        <v>18</v>
      </c>
      <c r="S143" s="339"/>
      <c r="T143" s="104">
        <f>SUM(E143:G143)</f>
        <v>24</v>
      </c>
    </row>
    <row r="144" spans="1:20" ht="17.1" customHeight="1">
      <c r="A144" s="346"/>
      <c r="B144" s="349"/>
      <c r="C144" s="105">
        <v>27</v>
      </c>
      <c r="D144" s="100" t="s">
        <v>12</v>
      </c>
      <c r="E144" s="205"/>
      <c r="F144" s="205">
        <v>11</v>
      </c>
      <c r="G144" s="205">
        <v>8</v>
      </c>
      <c r="H144" s="205">
        <v>9</v>
      </c>
      <c r="I144" s="205">
        <v>10</v>
      </c>
      <c r="J144" s="205">
        <v>12</v>
      </c>
      <c r="K144" s="205">
        <v>9</v>
      </c>
      <c r="L144" s="205">
        <v>9</v>
      </c>
      <c r="M144" s="205">
        <v>9</v>
      </c>
      <c r="N144" s="205">
        <v>9</v>
      </c>
      <c r="O144" s="205"/>
      <c r="P144" s="206"/>
      <c r="Q144" s="106">
        <f>IF(C144="","",SUM(E144:O144)-(P144))</f>
        <v>86</v>
      </c>
      <c r="R144" s="107"/>
      <c r="S144" s="340"/>
      <c r="T144" s="108">
        <f>SUM(E144:G144)</f>
        <v>19</v>
      </c>
    </row>
    <row r="145" spans="1:20" ht="17.1" customHeight="1">
      <c r="A145" s="346"/>
      <c r="B145" s="349"/>
      <c r="C145" s="105">
        <v>33</v>
      </c>
      <c r="D145" s="100" t="s">
        <v>13</v>
      </c>
      <c r="E145" s="205"/>
      <c r="F145" s="205">
        <v>12</v>
      </c>
      <c r="G145" s="205"/>
      <c r="H145" s="205">
        <v>9</v>
      </c>
      <c r="I145" s="205">
        <v>11</v>
      </c>
      <c r="J145" s="205">
        <v>12</v>
      </c>
      <c r="K145" s="205">
        <v>9</v>
      </c>
      <c r="L145" s="205">
        <v>9</v>
      </c>
      <c r="M145" s="205">
        <v>9</v>
      </c>
      <c r="N145" s="205">
        <v>11</v>
      </c>
      <c r="O145" s="205"/>
      <c r="P145" s="206">
        <v>1</v>
      </c>
      <c r="Q145" s="106">
        <f>IF(C145="","",SUM(E145:O145)-(P145))</f>
        <v>81</v>
      </c>
      <c r="R145" s="328">
        <f>SUM(Q143:Q146)+R144</f>
        <v>320</v>
      </c>
      <c r="S145" s="329"/>
      <c r="T145" s="108">
        <f>SUM(E145:G145)</f>
        <v>12</v>
      </c>
    </row>
    <row r="146" spans="1:20" ht="17.1" customHeight="1">
      <c r="A146" s="346"/>
      <c r="B146" s="349"/>
      <c r="C146" s="105">
        <v>32</v>
      </c>
      <c r="D146" s="100" t="s">
        <v>14</v>
      </c>
      <c r="E146" s="109"/>
      <c r="F146" s="109"/>
      <c r="G146" s="109"/>
      <c r="H146" s="109">
        <v>8</v>
      </c>
      <c r="I146" s="109">
        <v>9</v>
      </c>
      <c r="J146" s="109">
        <v>11</v>
      </c>
      <c r="K146" s="109">
        <v>8</v>
      </c>
      <c r="L146" s="109">
        <v>8</v>
      </c>
      <c r="M146" s="109">
        <v>8</v>
      </c>
      <c r="N146" s="109">
        <v>8</v>
      </c>
      <c r="O146" s="109"/>
      <c r="P146" s="11"/>
      <c r="Q146" s="110">
        <f>IF(C146="","",SUM(E146:O146)-(P146))</f>
        <v>60</v>
      </c>
      <c r="R146" s="330"/>
      <c r="S146" s="331"/>
      <c r="T146" s="108">
        <f>SUM(E146:G146)</f>
        <v>0</v>
      </c>
    </row>
    <row r="147" spans="1:20" ht="17.1" customHeight="1" thickBot="1">
      <c r="A147" s="347"/>
      <c r="B147" s="350"/>
      <c r="C147" s="337" t="s">
        <v>27</v>
      </c>
      <c r="D147" s="338"/>
      <c r="E147" s="112">
        <f aca="true" t="shared" si="28" ref="E147:P147">SUM(E143:E146)</f>
        <v>12</v>
      </c>
      <c r="F147" s="112">
        <f t="shared" si="28"/>
        <v>35</v>
      </c>
      <c r="G147" s="112">
        <f t="shared" si="28"/>
        <v>8</v>
      </c>
      <c r="H147" s="112">
        <f t="shared" si="28"/>
        <v>35</v>
      </c>
      <c r="I147" s="112">
        <f t="shared" si="28"/>
        <v>42</v>
      </c>
      <c r="J147" s="112">
        <f t="shared" si="28"/>
        <v>47</v>
      </c>
      <c r="K147" s="112">
        <f t="shared" si="28"/>
        <v>35</v>
      </c>
      <c r="L147" s="112">
        <f t="shared" si="28"/>
        <v>35</v>
      </c>
      <c r="M147" s="112">
        <f t="shared" si="28"/>
        <v>35</v>
      </c>
      <c r="N147" s="112">
        <f t="shared" si="28"/>
        <v>37</v>
      </c>
      <c r="O147" s="112">
        <f t="shared" si="28"/>
        <v>0</v>
      </c>
      <c r="P147" s="112">
        <f t="shared" si="28"/>
        <v>1</v>
      </c>
      <c r="Q147" s="113"/>
      <c r="R147" s="332"/>
      <c r="S147" s="333"/>
      <c r="T147" s="114">
        <f>SUM(T143:T146)</f>
        <v>55</v>
      </c>
    </row>
    <row r="148" spans="1:20" ht="17.1" customHeight="1">
      <c r="A148" s="345" t="s">
        <v>118</v>
      </c>
      <c r="B148" s="348" t="s">
        <v>119</v>
      </c>
      <c r="C148" s="99">
        <v>24</v>
      </c>
      <c r="D148" s="100" t="s">
        <v>11</v>
      </c>
      <c r="E148" s="101">
        <v>13</v>
      </c>
      <c r="F148" s="101">
        <v>10</v>
      </c>
      <c r="G148" s="101">
        <v>6</v>
      </c>
      <c r="H148" s="101">
        <v>7</v>
      </c>
      <c r="I148" s="101"/>
      <c r="J148" s="101">
        <v>12</v>
      </c>
      <c r="K148" s="101">
        <v>9</v>
      </c>
      <c r="L148" s="101">
        <v>9</v>
      </c>
      <c r="M148" s="101">
        <v>9</v>
      </c>
      <c r="N148" s="101">
        <v>7</v>
      </c>
      <c r="O148" s="101"/>
      <c r="P148" s="102"/>
      <c r="Q148" s="103">
        <f>IF(C148="","",SUM(E148:O148)-(P148))</f>
        <v>82</v>
      </c>
      <c r="R148" s="204" t="s">
        <v>18</v>
      </c>
      <c r="S148" s="339"/>
      <c r="T148" s="104">
        <f>SUM(E148:G148)</f>
        <v>29</v>
      </c>
    </row>
    <row r="149" spans="1:20" ht="17.1" customHeight="1">
      <c r="A149" s="346"/>
      <c r="B149" s="349"/>
      <c r="C149" s="105">
        <v>8</v>
      </c>
      <c r="D149" s="100" t="s">
        <v>12</v>
      </c>
      <c r="E149" s="205">
        <v>13</v>
      </c>
      <c r="F149" s="205"/>
      <c r="G149" s="205"/>
      <c r="H149" s="205">
        <v>8</v>
      </c>
      <c r="I149" s="205"/>
      <c r="J149" s="205">
        <v>13</v>
      </c>
      <c r="K149" s="205">
        <v>9</v>
      </c>
      <c r="L149" s="205">
        <v>9</v>
      </c>
      <c r="M149" s="205">
        <v>9</v>
      </c>
      <c r="N149" s="205">
        <v>8</v>
      </c>
      <c r="O149" s="205"/>
      <c r="P149" s="206"/>
      <c r="Q149" s="106">
        <f>IF(C149="","",SUM(E149:O149)-(P149))</f>
        <v>69</v>
      </c>
      <c r="R149" s="107"/>
      <c r="S149" s="340"/>
      <c r="T149" s="108">
        <f>SUM(E149:G149)</f>
        <v>13</v>
      </c>
    </row>
    <row r="150" spans="1:20" ht="17.1" customHeight="1">
      <c r="A150" s="346"/>
      <c r="B150" s="349"/>
      <c r="C150" s="105">
        <v>11</v>
      </c>
      <c r="D150" s="100" t="s">
        <v>13</v>
      </c>
      <c r="E150" s="205">
        <v>13</v>
      </c>
      <c r="F150" s="205">
        <v>10</v>
      </c>
      <c r="G150" s="205">
        <v>6</v>
      </c>
      <c r="H150" s="205">
        <v>7</v>
      </c>
      <c r="I150" s="205"/>
      <c r="J150" s="205">
        <v>13</v>
      </c>
      <c r="K150" s="205">
        <v>9</v>
      </c>
      <c r="L150" s="205">
        <v>9</v>
      </c>
      <c r="M150" s="205">
        <v>9</v>
      </c>
      <c r="N150" s="205">
        <v>8</v>
      </c>
      <c r="O150" s="205"/>
      <c r="P150" s="206"/>
      <c r="Q150" s="106">
        <f>IF(C150="","",SUM(E150:O150)-(P150))</f>
        <v>84</v>
      </c>
      <c r="R150" s="328">
        <f>SUM(Q148:Q151)+R149</f>
        <v>312</v>
      </c>
      <c r="S150" s="329"/>
      <c r="T150" s="108">
        <f>SUM(E150:G150)</f>
        <v>29</v>
      </c>
    </row>
    <row r="151" spans="1:20" ht="17.1" customHeight="1">
      <c r="A151" s="346"/>
      <c r="B151" s="349"/>
      <c r="C151" s="105">
        <v>2</v>
      </c>
      <c r="D151" s="100" t="s">
        <v>14</v>
      </c>
      <c r="E151" s="109">
        <v>13</v>
      </c>
      <c r="F151" s="109">
        <v>9</v>
      </c>
      <c r="G151" s="109"/>
      <c r="H151" s="109">
        <v>8</v>
      </c>
      <c r="I151" s="109"/>
      <c r="J151" s="109">
        <v>12</v>
      </c>
      <c r="K151" s="109">
        <v>9</v>
      </c>
      <c r="L151" s="109">
        <v>9</v>
      </c>
      <c r="M151" s="109">
        <v>9</v>
      </c>
      <c r="N151" s="109">
        <v>8</v>
      </c>
      <c r="O151" s="109"/>
      <c r="P151" s="11"/>
      <c r="Q151" s="110">
        <f>IF(C151="","",SUM(E151:O151)-(P151))</f>
        <v>77</v>
      </c>
      <c r="R151" s="330"/>
      <c r="S151" s="331"/>
      <c r="T151" s="108">
        <f>SUM(E151:G151)</f>
        <v>22</v>
      </c>
    </row>
    <row r="152" spans="1:20" ht="17.1" customHeight="1" thickBot="1">
      <c r="A152" s="347"/>
      <c r="B152" s="350"/>
      <c r="C152" s="337" t="s">
        <v>27</v>
      </c>
      <c r="D152" s="338"/>
      <c r="E152" s="112">
        <f aca="true" t="shared" si="29" ref="E152:P152">SUM(E148:E151)</f>
        <v>52</v>
      </c>
      <c r="F152" s="112">
        <f t="shared" si="29"/>
        <v>29</v>
      </c>
      <c r="G152" s="112">
        <f t="shared" si="29"/>
        <v>12</v>
      </c>
      <c r="H152" s="112">
        <f t="shared" si="29"/>
        <v>30</v>
      </c>
      <c r="I152" s="112">
        <f t="shared" si="29"/>
        <v>0</v>
      </c>
      <c r="J152" s="112">
        <f t="shared" si="29"/>
        <v>50</v>
      </c>
      <c r="K152" s="112">
        <f t="shared" si="29"/>
        <v>36</v>
      </c>
      <c r="L152" s="112">
        <f t="shared" si="29"/>
        <v>36</v>
      </c>
      <c r="M152" s="112">
        <f t="shared" si="29"/>
        <v>36</v>
      </c>
      <c r="N152" s="112">
        <f t="shared" si="29"/>
        <v>31</v>
      </c>
      <c r="O152" s="112">
        <f t="shared" si="29"/>
        <v>0</v>
      </c>
      <c r="P152" s="112">
        <f t="shared" si="29"/>
        <v>0</v>
      </c>
      <c r="Q152" s="113"/>
      <c r="R152" s="332"/>
      <c r="S152" s="333"/>
      <c r="T152" s="114">
        <f>SUM(T148:T151)</f>
        <v>93</v>
      </c>
    </row>
    <row r="153" spans="1:20" ht="17.1" customHeight="1">
      <c r="A153" s="345" t="s">
        <v>110</v>
      </c>
      <c r="B153" s="348" t="s">
        <v>111</v>
      </c>
      <c r="C153" s="99">
        <v>14</v>
      </c>
      <c r="D153" s="100" t="s">
        <v>11</v>
      </c>
      <c r="E153" s="101">
        <v>16</v>
      </c>
      <c r="F153" s="101">
        <v>11</v>
      </c>
      <c r="G153" s="101">
        <v>6</v>
      </c>
      <c r="H153" s="101">
        <v>9</v>
      </c>
      <c r="I153" s="101"/>
      <c r="J153" s="101">
        <v>11</v>
      </c>
      <c r="K153" s="101">
        <v>9</v>
      </c>
      <c r="L153" s="101">
        <v>9</v>
      </c>
      <c r="M153" s="101">
        <v>9</v>
      </c>
      <c r="N153" s="101">
        <v>9</v>
      </c>
      <c r="O153" s="101"/>
      <c r="P153" s="102"/>
      <c r="Q153" s="103">
        <f>IF(C153="","",SUM(E153:O153)-(P153))</f>
        <v>89</v>
      </c>
      <c r="R153" s="204" t="s">
        <v>18</v>
      </c>
      <c r="S153" s="339"/>
      <c r="T153" s="104">
        <f>SUM(E153:G153)</f>
        <v>33</v>
      </c>
    </row>
    <row r="154" spans="1:20" ht="17.1" customHeight="1">
      <c r="A154" s="346"/>
      <c r="B154" s="349"/>
      <c r="C154" s="105">
        <v>15</v>
      </c>
      <c r="D154" s="100" t="s">
        <v>12</v>
      </c>
      <c r="E154" s="205">
        <v>19</v>
      </c>
      <c r="F154" s="205"/>
      <c r="G154" s="205"/>
      <c r="H154" s="205">
        <v>9</v>
      </c>
      <c r="I154" s="205">
        <v>9</v>
      </c>
      <c r="J154" s="205">
        <v>11</v>
      </c>
      <c r="K154" s="205">
        <v>9</v>
      </c>
      <c r="L154" s="205">
        <v>9</v>
      </c>
      <c r="M154" s="205">
        <v>9</v>
      </c>
      <c r="N154" s="205">
        <v>9</v>
      </c>
      <c r="O154" s="205"/>
      <c r="P154" s="206"/>
      <c r="Q154" s="106">
        <f>IF(C154="","",SUM(E154:O154)-(P154))</f>
        <v>84</v>
      </c>
      <c r="R154" s="107"/>
      <c r="S154" s="340"/>
      <c r="T154" s="108">
        <f>SUM(E154:G154)</f>
        <v>19</v>
      </c>
    </row>
    <row r="155" spans="1:20" ht="17.1" customHeight="1">
      <c r="A155" s="346"/>
      <c r="B155" s="349"/>
      <c r="C155" s="105">
        <v>3</v>
      </c>
      <c r="D155" s="100" t="s">
        <v>13</v>
      </c>
      <c r="E155" s="205"/>
      <c r="F155" s="205"/>
      <c r="G155" s="205"/>
      <c r="H155" s="205">
        <v>9</v>
      </c>
      <c r="I155" s="205">
        <v>10</v>
      </c>
      <c r="J155" s="205">
        <v>11</v>
      </c>
      <c r="K155" s="205">
        <v>9</v>
      </c>
      <c r="L155" s="205">
        <v>9</v>
      </c>
      <c r="M155" s="205">
        <v>9</v>
      </c>
      <c r="N155" s="205">
        <v>9</v>
      </c>
      <c r="O155" s="205"/>
      <c r="P155" s="206"/>
      <c r="Q155" s="106">
        <f>IF(C155="","",SUM(E155:O155)-(P155))</f>
        <v>66</v>
      </c>
      <c r="R155" s="328">
        <f>SUM(Q153:Q156)+R154</f>
        <v>312</v>
      </c>
      <c r="S155" s="329"/>
      <c r="T155" s="108">
        <f>SUM(E155:G155)</f>
        <v>0</v>
      </c>
    </row>
    <row r="156" spans="1:20" ht="17.1" customHeight="1">
      <c r="A156" s="346"/>
      <c r="B156" s="349"/>
      <c r="C156" s="105">
        <v>10</v>
      </c>
      <c r="D156" s="100" t="s">
        <v>14</v>
      </c>
      <c r="E156" s="109"/>
      <c r="F156" s="109">
        <v>9</v>
      </c>
      <c r="G156" s="109"/>
      <c r="H156" s="109">
        <v>9</v>
      </c>
      <c r="I156" s="109">
        <v>9</v>
      </c>
      <c r="J156" s="109">
        <v>10</v>
      </c>
      <c r="K156" s="109">
        <v>9</v>
      </c>
      <c r="L156" s="109">
        <v>9</v>
      </c>
      <c r="M156" s="109">
        <v>9</v>
      </c>
      <c r="N156" s="109">
        <v>9</v>
      </c>
      <c r="O156" s="109"/>
      <c r="P156" s="11"/>
      <c r="Q156" s="110">
        <f>IF(C156="","",SUM(E156:O156)-(P156))</f>
        <v>73</v>
      </c>
      <c r="R156" s="330"/>
      <c r="S156" s="331"/>
      <c r="T156" s="108">
        <f>SUM(E156:G156)</f>
        <v>9</v>
      </c>
    </row>
    <row r="157" spans="1:20" ht="17.1" customHeight="1" thickBot="1">
      <c r="A157" s="347"/>
      <c r="B157" s="350"/>
      <c r="C157" s="337" t="s">
        <v>27</v>
      </c>
      <c r="D157" s="338"/>
      <c r="E157" s="112">
        <f aca="true" t="shared" si="30" ref="E157:P157">SUM(E153:E156)</f>
        <v>35</v>
      </c>
      <c r="F157" s="112">
        <f t="shared" si="30"/>
        <v>20</v>
      </c>
      <c r="G157" s="112">
        <f t="shared" si="30"/>
        <v>6</v>
      </c>
      <c r="H157" s="112">
        <f t="shared" si="30"/>
        <v>36</v>
      </c>
      <c r="I157" s="112">
        <f t="shared" si="30"/>
        <v>28</v>
      </c>
      <c r="J157" s="112">
        <f t="shared" si="30"/>
        <v>43</v>
      </c>
      <c r="K157" s="112">
        <f t="shared" si="30"/>
        <v>36</v>
      </c>
      <c r="L157" s="112">
        <f t="shared" si="30"/>
        <v>36</v>
      </c>
      <c r="M157" s="112">
        <f t="shared" si="30"/>
        <v>36</v>
      </c>
      <c r="N157" s="112">
        <f t="shared" si="30"/>
        <v>36</v>
      </c>
      <c r="O157" s="112">
        <f t="shared" si="30"/>
        <v>0</v>
      </c>
      <c r="P157" s="112">
        <f t="shared" si="30"/>
        <v>0</v>
      </c>
      <c r="Q157" s="113"/>
      <c r="R157" s="332"/>
      <c r="S157" s="333"/>
      <c r="T157" s="114">
        <f>SUM(T153:T156)</f>
        <v>61</v>
      </c>
    </row>
    <row r="158" spans="1:20" ht="17.1" customHeight="1">
      <c r="A158" s="345" t="s">
        <v>102</v>
      </c>
      <c r="B158" s="348" t="s">
        <v>103</v>
      </c>
      <c r="C158" s="99">
        <v>33</v>
      </c>
      <c r="D158" s="100" t="s">
        <v>11</v>
      </c>
      <c r="E158" s="101"/>
      <c r="F158" s="101"/>
      <c r="G158" s="101"/>
      <c r="H158" s="101">
        <v>9</v>
      </c>
      <c r="I158" s="101"/>
      <c r="J158" s="101">
        <v>11</v>
      </c>
      <c r="K158" s="101">
        <v>9</v>
      </c>
      <c r="L158" s="101">
        <v>11</v>
      </c>
      <c r="M158" s="101">
        <v>11</v>
      </c>
      <c r="N158" s="101">
        <v>9</v>
      </c>
      <c r="O158" s="101"/>
      <c r="P158" s="102"/>
      <c r="Q158" s="103">
        <f>IF(C158="","",SUM(E158:O158)-(P158))</f>
        <v>60</v>
      </c>
      <c r="R158" s="204" t="s">
        <v>18</v>
      </c>
      <c r="S158" s="339"/>
      <c r="T158" s="104">
        <f>SUM(E158:G158)</f>
        <v>0</v>
      </c>
    </row>
    <row r="159" spans="1:20" ht="17.1" customHeight="1">
      <c r="A159" s="346"/>
      <c r="B159" s="349"/>
      <c r="C159" s="105">
        <v>34</v>
      </c>
      <c r="D159" s="100" t="s">
        <v>12</v>
      </c>
      <c r="E159" s="205">
        <v>12</v>
      </c>
      <c r="F159" s="205">
        <v>9</v>
      </c>
      <c r="G159" s="205"/>
      <c r="H159" s="205">
        <v>9</v>
      </c>
      <c r="I159" s="205"/>
      <c r="J159" s="205">
        <v>10</v>
      </c>
      <c r="K159" s="205">
        <v>9</v>
      </c>
      <c r="L159" s="205">
        <v>12</v>
      </c>
      <c r="M159" s="205">
        <v>9</v>
      </c>
      <c r="N159" s="205">
        <v>10</v>
      </c>
      <c r="O159" s="205"/>
      <c r="P159" s="206"/>
      <c r="Q159" s="106">
        <f>IF(C159="","",SUM(E159:O159)-(P159))</f>
        <v>80</v>
      </c>
      <c r="R159" s="107"/>
      <c r="S159" s="340"/>
      <c r="T159" s="108">
        <f>SUM(E159:G159)</f>
        <v>21</v>
      </c>
    </row>
    <row r="160" spans="1:20" ht="17.1" customHeight="1">
      <c r="A160" s="346"/>
      <c r="B160" s="349"/>
      <c r="C160" s="105">
        <v>24</v>
      </c>
      <c r="D160" s="100" t="s">
        <v>13</v>
      </c>
      <c r="E160" s="205">
        <v>15</v>
      </c>
      <c r="F160" s="205">
        <v>10</v>
      </c>
      <c r="G160" s="205"/>
      <c r="H160" s="205">
        <v>9</v>
      </c>
      <c r="I160" s="205">
        <v>9</v>
      </c>
      <c r="J160" s="205">
        <v>11</v>
      </c>
      <c r="K160" s="205">
        <v>9</v>
      </c>
      <c r="L160" s="205">
        <v>10</v>
      </c>
      <c r="M160" s="205">
        <v>9</v>
      </c>
      <c r="N160" s="205">
        <v>10</v>
      </c>
      <c r="O160" s="205"/>
      <c r="P160" s="206"/>
      <c r="Q160" s="106">
        <f>IF(C160="","",SUM(E160:O160)-(P160))</f>
        <v>92</v>
      </c>
      <c r="R160" s="328">
        <f>SUM(Q158:Q161)+R159</f>
        <v>311</v>
      </c>
      <c r="S160" s="329"/>
      <c r="T160" s="108">
        <f>SUM(E160:G160)</f>
        <v>25</v>
      </c>
    </row>
    <row r="161" spans="1:20" ht="17.1" customHeight="1">
      <c r="A161" s="346"/>
      <c r="B161" s="349"/>
      <c r="C161" s="105">
        <v>29</v>
      </c>
      <c r="D161" s="100" t="s">
        <v>14</v>
      </c>
      <c r="E161" s="109">
        <v>12</v>
      </c>
      <c r="F161" s="109"/>
      <c r="G161" s="109"/>
      <c r="H161" s="109">
        <v>9</v>
      </c>
      <c r="I161" s="109">
        <v>10</v>
      </c>
      <c r="J161" s="109">
        <v>10</v>
      </c>
      <c r="K161" s="109">
        <v>10</v>
      </c>
      <c r="L161" s="109">
        <v>10</v>
      </c>
      <c r="M161" s="109">
        <v>9</v>
      </c>
      <c r="N161" s="109">
        <v>9</v>
      </c>
      <c r="O161" s="109"/>
      <c r="P161" s="11"/>
      <c r="Q161" s="110">
        <f>IF(C161="","",SUM(E161:O161)-(P161))</f>
        <v>79</v>
      </c>
      <c r="R161" s="330"/>
      <c r="S161" s="331"/>
      <c r="T161" s="108">
        <f>SUM(E161:G161)</f>
        <v>12</v>
      </c>
    </row>
    <row r="162" spans="1:20" ht="17.1" customHeight="1" thickBot="1">
      <c r="A162" s="347"/>
      <c r="B162" s="350"/>
      <c r="C162" s="337" t="s">
        <v>27</v>
      </c>
      <c r="D162" s="338"/>
      <c r="E162" s="112">
        <f aca="true" t="shared" si="31" ref="E162:P162">SUM(E158:E161)</f>
        <v>39</v>
      </c>
      <c r="F162" s="112">
        <f t="shared" si="31"/>
        <v>19</v>
      </c>
      <c r="G162" s="112">
        <f t="shared" si="31"/>
        <v>0</v>
      </c>
      <c r="H162" s="112">
        <f t="shared" si="31"/>
        <v>36</v>
      </c>
      <c r="I162" s="112">
        <f t="shared" si="31"/>
        <v>19</v>
      </c>
      <c r="J162" s="112">
        <f t="shared" si="31"/>
        <v>42</v>
      </c>
      <c r="K162" s="112">
        <f t="shared" si="31"/>
        <v>37</v>
      </c>
      <c r="L162" s="112">
        <f t="shared" si="31"/>
        <v>43</v>
      </c>
      <c r="M162" s="112">
        <f t="shared" si="31"/>
        <v>38</v>
      </c>
      <c r="N162" s="112">
        <f t="shared" si="31"/>
        <v>38</v>
      </c>
      <c r="O162" s="112">
        <f t="shared" si="31"/>
        <v>0</v>
      </c>
      <c r="P162" s="112">
        <f t="shared" si="31"/>
        <v>0</v>
      </c>
      <c r="Q162" s="113"/>
      <c r="R162" s="332"/>
      <c r="S162" s="333"/>
      <c r="T162" s="114">
        <f>SUM(T158:T161)</f>
        <v>58</v>
      </c>
    </row>
    <row r="163" spans="1:20" ht="17.1" customHeight="1">
      <c r="A163" s="345" t="s">
        <v>104</v>
      </c>
      <c r="B163" s="348" t="s">
        <v>105</v>
      </c>
      <c r="C163" s="99">
        <v>73</v>
      </c>
      <c r="D163" s="100" t="s">
        <v>11</v>
      </c>
      <c r="E163" s="101"/>
      <c r="F163" s="101">
        <v>9</v>
      </c>
      <c r="G163" s="101">
        <v>6</v>
      </c>
      <c r="H163" s="101">
        <v>9</v>
      </c>
      <c r="I163" s="101"/>
      <c r="J163" s="101">
        <v>14</v>
      </c>
      <c r="K163" s="101">
        <v>9</v>
      </c>
      <c r="L163" s="101">
        <v>9</v>
      </c>
      <c r="M163" s="101">
        <v>9</v>
      </c>
      <c r="N163" s="101">
        <v>9</v>
      </c>
      <c r="O163" s="101"/>
      <c r="P163" s="102"/>
      <c r="Q163" s="103">
        <f>IF(C163="","",SUM(E163:O163)-(P163))</f>
        <v>74</v>
      </c>
      <c r="R163" s="204" t="s">
        <v>18</v>
      </c>
      <c r="S163" s="339"/>
      <c r="T163" s="104">
        <f>SUM(E163:G163)</f>
        <v>15</v>
      </c>
    </row>
    <row r="164" spans="1:20" ht="17.1" customHeight="1">
      <c r="A164" s="346"/>
      <c r="B164" s="349"/>
      <c r="C164" s="105">
        <v>43</v>
      </c>
      <c r="D164" s="100" t="s">
        <v>12</v>
      </c>
      <c r="E164" s="205"/>
      <c r="F164" s="205">
        <v>9</v>
      </c>
      <c r="G164" s="205">
        <v>6</v>
      </c>
      <c r="H164" s="205">
        <v>9</v>
      </c>
      <c r="I164" s="205">
        <v>9</v>
      </c>
      <c r="J164" s="205">
        <v>14</v>
      </c>
      <c r="K164" s="205">
        <v>9</v>
      </c>
      <c r="L164" s="205">
        <v>9</v>
      </c>
      <c r="M164" s="205">
        <v>9</v>
      </c>
      <c r="N164" s="205">
        <v>9</v>
      </c>
      <c r="O164" s="205"/>
      <c r="P164" s="206"/>
      <c r="Q164" s="106">
        <f>IF(C164="","",SUM(E164:O164)-(P164))</f>
        <v>83</v>
      </c>
      <c r="R164" s="107"/>
      <c r="S164" s="340"/>
      <c r="T164" s="108">
        <f>SUM(E164:G164)</f>
        <v>15</v>
      </c>
    </row>
    <row r="165" spans="1:20" ht="17.1" customHeight="1">
      <c r="A165" s="346"/>
      <c r="B165" s="349"/>
      <c r="C165" s="105">
        <v>61</v>
      </c>
      <c r="D165" s="100" t="s">
        <v>13</v>
      </c>
      <c r="E165" s="205"/>
      <c r="F165" s="205">
        <v>9</v>
      </c>
      <c r="G165" s="205"/>
      <c r="H165" s="205">
        <v>9</v>
      </c>
      <c r="I165" s="205"/>
      <c r="J165" s="205">
        <v>15</v>
      </c>
      <c r="K165" s="205">
        <v>9</v>
      </c>
      <c r="L165" s="205">
        <v>9</v>
      </c>
      <c r="M165" s="205">
        <v>9</v>
      </c>
      <c r="N165" s="205">
        <v>9</v>
      </c>
      <c r="O165" s="205"/>
      <c r="P165" s="206"/>
      <c r="Q165" s="106">
        <f>IF(C165="","",SUM(E165:O165)-(P165))</f>
        <v>69</v>
      </c>
      <c r="R165" s="328">
        <f>SUM(Q163:Q166)+R164</f>
        <v>309</v>
      </c>
      <c r="S165" s="329"/>
      <c r="T165" s="108">
        <f>SUM(E165:G165)</f>
        <v>9</v>
      </c>
    </row>
    <row r="166" spans="1:20" ht="17.1" customHeight="1">
      <c r="A166" s="346"/>
      <c r="B166" s="349"/>
      <c r="C166" s="105">
        <v>52</v>
      </c>
      <c r="D166" s="100" t="s">
        <v>14</v>
      </c>
      <c r="E166" s="109"/>
      <c r="F166" s="109">
        <v>9</v>
      </c>
      <c r="G166" s="109">
        <v>6</v>
      </c>
      <c r="H166" s="109">
        <v>9</v>
      </c>
      <c r="I166" s="109">
        <v>9</v>
      </c>
      <c r="J166" s="109">
        <v>14</v>
      </c>
      <c r="K166" s="109">
        <v>9</v>
      </c>
      <c r="L166" s="109">
        <v>9</v>
      </c>
      <c r="M166" s="109">
        <v>9</v>
      </c>
      <c r="N166" s="109">
        <v>9</v>
      </c>
      <c r="O166" s="109"/>
      <c r="P166" s="11"/>
      <c r="Q166" s="110">
        <f>IF(C166="","",SUM(E166:O166)-(P166))</f>
        <v>83</v>
      </c>
      <c r="R166" s="330"/>
      <c r="S166" s="331"/>
      <c r="T166" s="108">
        <f>SUM(E166:G166)</f>
        <v>15</v>
      </c>
    </row>
    <row r="167" spans="1:20" ht="17.1" customHeight="1" thickBot="1">
      <c r="A167" s="347"/>
      <c r="B167" s="350"/>
      <c r="C167" s="337" t="s">
        <v>27</v>
      </c>
      <c r="D167" s="338"/>
      <c r="E167" s="112">
        <f aca="true" t="shared" si="32" ref="E167:P167">SUM(E163:E166)</f>
        <v>0</v>
      </c>
      <c r="F167" s="112">
        <f t="shared" si="32"/>
        <v>36</v>
      </c>
      <c r="G167" s="112">
        <f t="shared" si="32"/>
        <v>18</v>
      </c>
      <c r="H167" s="112">
        <f t="shared" si="32"/>
        <v>36</v>
      </c>
      <c r="I167" s="112">
        <f t="shared" si="32"/>
        <v>18</v>
      </c>
      <c r="J167" s="112">
        <f t="shared" si="32"/>
        <v>57</v>
      </c>
      <c r="K167" s="112">
        <f t="shared" si="32"/>
        <v>36</v>
      </c>
      <c r="L167" s="112">
        <f t="shared" si="32"/>
        <v>36</v>
      </c>
      <c r="M167" s="112">
        <f t="shared" si="32"/>
        <v>36</v>
      </c>
      <c r="N167" s="112">
        <f t="shared" si="32"/>
        <v>36</v>
      </c>
      <c r="O167" s="112">
        <f t="shared" si="32"/>
        <v>0</v>
      </c>
      <c r="P167" s="112">
        <f t="shared" si="32"/>
        <v>0</v>
      </c>
      <c r="Q167" s="113"/>
      <c r="R167" s="332"/>
      <c r="S167" s="333"/>
      <c r="T167" s="114">
        <f>SUM(T163:T166)</f>
        <v>54</v>
      </c>
    </row>
    <row r="168" spans="1:20" ht="17.1" customHeight="1">
      <c r="A168" s="345" t="s">
        <v>92</v>
      </c>
      <c r="B168" s="348" t="s">
        <v>93</v>
      </c>
      <c r="C168" s="99">
        <v>89</v>
      </c>
      <c r="D168" s="100" t="s">
        <v>11</v>
      </c>
      <c r="E168" s="101"/>
      <c r="F168" s="101">
        <v>10</v>
      </c>
      <c r="G168" s="101"/>
      <c r="H168" s="101">
        <v>9</v>
      </c>
      <c r="I168" s="101">
        <v>9</v>
      </c>
      <c r="J168" s="101">
        <v>11</v>
      </c>
      <c r="K168" s="101">
        <v>9</v>
      </c>
      <c r="L168" s="101">
        <v>9</v>
      </c>
      <c r="M168" s="101">
        <v>9</v>
      </c>
      <c r="N168" s="101">
        <v>9</v>
      </c>
      <c r="O168" s="101"/>
      <c r="P168" s="102"/>
      <c r="Q168" s="103">
        <f>IF(C168="","",SUM(E168:O168)-(P168))</f>
        <v>75</v>
      </c>
      <c r="R168" s="204" t="s">
        <v>18</v>
      </c>
      <c r="S168" s="341"/>
      <c r="T168" s="104">
        <f>SUM(E168:G168)</f>
        <v>10</v>
      </c>
    </row>
    <row r="169" spans="1:20" ht="17.1" customHeight="1">
      <c r="A169" s="346"/>
      <c r="B169" s="349"/>
      <c r="C169" s="105">
        <v>29</v>
      </c>
      <c r="D169" s="100" t="s">
        <v>12</v>
      </c>
      <c r="E169" s="205"/>
      <c r="F169" s="205">
        <v>10</v>
      </c>
      <c r="G169" s="205"/>
      <c r="H169" s="205">
        <v>9</v>
      </c>
      <c r="I169" s="205"/>
      <c r="J169" s="205">
        <v>11</v>
      </c>
      <c r="K169" s="205">
        <v>9</v>
      </c>
      <c r="L169" s="205">
        <v>9</v>
      </c>
      <c r="M169" s="205">
        <v>10</v>
      </c>
      <c r="N169" s="205">
        <v>9</v>
      </c>
      <c r="O169" s="205"/>
      <c r="P169" s="206"/>
      <c r="Q169" s="106">
        <f>IF(C169="","",SUM(E169:O169)-(P169))</f>
        <v>67</v>
      </c>
      <c r="R169" s="107"/>
      <c r="S169" s="342"/>
      <c r="T169" s="108">
        <f>SUM(E169:G169)</f>
        <v>10</v>
      </c>
    </row>
    <row r="170" spans="1:20" ht="17.1" customHeight="1">
      <c r="A170" s="346"/>
      <c r="B170" s="349"/>
      <c r="C170" s="105">
        <v>40</v>
      </c>
      <c r="D170" s="100" t="s">
        <v>13</v>
      </c>
      <c r="E170" s="205"/>
      <c r="F170" s="205">
        <v>11</v>
      </c>
      <c r="G170" s="205"/>
      <c r="H170" s="205">
        <v>9</v>
      </c>
      <c r="I170" s="205">
        <v>9</v>
      </c>
      <c r="J170" s="205">
        <v>12</v>
      </c>
      <c r="K170" s="205">
        <v>9</v>
      </c>
      <c r="L170" s="205">
        <v>9</v>
      </c>
      <c r="M170" s="205">
        <v>9</v>
      </c>
      <c r="N170" s="205">
        <v>10</v>
      </c>
      <c r="O170" s="205"/>
      <c r="P170" s="206"/>
      <c r="Q170" s="106">
        <f>IF(C170="","",SUM(E170:O170)-(P170))</f>
        <v>78</v>
      </c>
      <c r="R170" s="328">
        <f>SUM(Q168:Q171)+R169</f>
        <v>287</v>
      </c>
      <c r="S170" s="329"/>
      <c r="T170" s="108">
        <f>SUM(E170:G170)</f>
        <v>11</v>
      </c>
    </row>
    <row r="171" spans="1:20" ht="17.1" customHeight="1">
      <c r="A171" s="346"/>
      <c r="B171" s="349"/>
      <c r="C171" s="105">
        <v>12</v>
      </c>
      <c r="D171" s="100" t="s">
        <v>14</v>
      </c>
      <c r="E171" s="109"/>
      <c r="F171" s="109">
        <v>9</v>
      </c>
      <c r="G171" s="109"/>
      <c r="H171" s="109">
        <v>9</v>
      </c>
      <c r="I171" s="109"/>
      <c r="J171" s="109">
        <v>12</v>
      </c>
      <c r="K171" s="109">
        <v>9</v>
      </c>
      <c r="L171" s="109">
        <v>9</v>
      </c>
      <c r="M171" s="109">
        <v>10</v>
      </c>
      <c r="N171" s="109">
        <v>9</v>
      </c>
      <c r="O171" s="109"/>
      <c r="P171" s="11"/>
      <c r="Q171" s="110">
        <f>IF(C171="","",SUM(E171:O171)-(P171))</f>
        <v>67</v>
      </c>
      <c r="R171" s="330"/>
      <c r="S171" s="331"/>
      <c r="T171" s="108">
        <f>SUM(E171:G171)</f>
        <v>9</v>
      </c>
    </row>
    <row r="172" spans="1:20" ht="17.1" customHeight="1" thickBot="1">
      <c r="A172" s="347"/>
      <c r="B172" s="350"/>
      <c r="C172" s="337" t="s">
        <v>27</v>
      </c>
      <c r="D172" s="338"/>
      <c r="E172" s="112">
        <f aca="true" t="shared" si="33" ref="E172:P172">SUM(E168:E171)</f>
        <v>0</v>
      </c>
      <c r="F172" s="112">
        <f t="shared" si="33"/>
        <v>40</v>
      </c>
      <c r="G172" s="112">
        <f t="shared" si="33"/>
        <v>0</v>
      </c>
      <c r="H172" s="112">
        <f t="shared" si="33"/>
        <v>36</v>
      </c>
      <c r="I172" s="112">
        <f t="shared" si="33"/>
        <v>18</v>
      </c>
      <c r="J172" s="112">
        <f t="shared" si="33"/>
        <v>46</v>
      </c>
      <c r="K172" s="112">
        <f t="shared" si="33"/>
        <v>36</v>
      </c>
      <c r="L172" s="112">
        <f t="shared" si="33"/>
        <v>36</v>
      </c>
      <c r="M172" s="112">
        <f t="shared" si="33"/>
        <v>38</v>
      </c>
      <c r="N172" s="112">
        <f t="shared" si="33"/>
        <v>37</v>
      </c>
      <c r="O172" s="112">
        <f t="shared" si="33"/>
        <v>0</v>
      </c>
      <c r="P172" s="112">
        <f t="shared" si="33"/>
        <v>0</v>
      </c>
      <c r="Q172" s="113"/>
      <c r="R172" s="332"/>
      <c r="S172" s="333"/>
      <c r="T172" s="114">
        <f>SUM(T168:T171)</f>
        <v>40</v>
      </c>
    </row>
    <row r="173" spans="1:20" ht="17.1" customHeight="1">
      <c r="A173" s="345" t="s">
        <v>92</v>
      </c>
      <c r="B173" s="348" t="s">
        <v>93</v>
      </c>
      <c r="C173" s="99">
        <v>59</v>
      </c>
      <c r="D173" s="100" t="s">
        <v>11</v>
      </c>
      <c r="E173" s="101"/>
      <c r="F173" s="101">
        <v>9</v>
      </c>
      <c r="G173" s="101"/>
      <c r="H173" s="101">
        <v>8</v>
      </c>
      <c r="I173" s="101"/>
      <c r="J173" s="101">
        <v>12</v>
      </c>
      <c r="K173" s="101">
        <v>8</v>
      </c>
      <c r="L173" s="101">
        <v>8</v>
      </c>
      <c r="M173" s="101">
        <v>9</v>
      </c>
      <c r="N173" s="101">
        <v>9</v>
      </c>
      <c r="O173" s="101"/>
      <c r="P173" s="102"/>
      <c r="Q173" s="103">
        <f>IF(C173="","",SUM(E173:O173)-(P173))</f>
        <v>63</v>
      </c>
      <c r="R173" s="204" t="s">
        <v>18</v>
      </c>
      <c r="S173" s="339"/>
      <c r="T173" s="104">
        <f>SUM(E173:G173)</f>
        <v>9</v>
      </c>
    </row>
    <row r="174" spans="1:20" ht="17.1" customHeight="1">
      <c r="A174" s="346"/>
      <c r="B174" s="349"/>
      <c r="C174" s="105">
        <v>98</v>
      </c>
      <c r="D174" s="100" t="s">
        <v>12</v>
      </c>
      <c r="E174" s="205">
        <v>12</v>
      </c>
      <c r="F174" s="205">
        <v>10</v>
      </c>
      <c r="G174" s="205">
        <v>6</v>
      </c>
      <c r="H174" s="205">
        <v>9</v>
      </c>
      <c r="I174" s="205"/>
      <c r="J174" s="205">
        <v>12</v>
      </c>
      <c r="K174" s="205">
        <v>9</v>
      </c>
      <c r="L174" s="205">
        <v>9</v>
      </c>
      <c r="M174" s="205">
        <v>9</v>
      </c>
      <c r="N174" s="205">
        <v>9</v>
      </c>
      <c r="O174" s="205"/>
      <c r="P174" s="206"/>
      <c r="Q174" s="106">
        <f>IF(C174="","",SUM(E174:O174)-(P174))</f>
        <v>85</v>
      </c>
      <c r="R174" s="107"/>
      <c r="S174" s="340"/>
      <c r="T174" s="108">
        <f>SUM(E174:G174)</f>
        <v>28</v>
      </c>
    </row>
    <row r="175" spans="1:20" ht="17.1" customHeight="1">
      <c r="A175" s="346"/>
      <c r="B175" s="349"/>
      <c r="C175" s="105">
        <v>117</v>
      </c>
      <c r="D175" s="100" t="s">
        <v>13</v>
      </c>
      <c r="E175" s="205"/>
      <c r="F175" s="205">
        <v>9</v>
      </c>
      <c r="G175" s="205">
        <v>6</v>
      </c>
      <c r="H175" s="205">
        <v>9</v>
      </c>
      <c r="I175" s="205"/>
      <c r="J175" s="205">
        <v>13</v>
      </c>
      <c r="K175" s="205">
        <v>8</v>
      </c>
      <c r="L175" s="205">
        <v>9</v>
      </c>
      <c r="M175" s="205">
        <v>9</v>
      </c>
      <c r="N175" s="205">
        <v>9</v>
      </c>
      <c r="O175" s="205"/>
      <c r="P175" s="206"/>
      <c r="Q175" s="106">
        <f>IF(C175="","",SUM(E175:O175)-(P175))</f>
        <v>72</v>
      </c>
      <c r="R175" s="328">
        <f>SUM(Q173:Q176)+R174</f>
        <v>283</v>
      </c>
      <c r="S175" s="329"/>
      <c r="T175" s="108">
        <f>SUM(E175:G175)</f>
        <v>15</v>
      </c>
    </row>
    <row r="176" spans="1:20" ht="17.1" customHeight="1">
      <c r="A176" s="346"/>
      <c r="B176" s="349"/>
      <c r="C176" s="105">
        <v>140</v>
      </c>
      <c r="D176" s="100" t="s">
        <v>14</v>
      </c>
      <c r="E176" s="109"/>
      <c r="F176" s="109">
        <v>9</v>
      </c>
      <c r="G176" s="109"/>
      <c r="H176" s="109">
        <v>8</v>
      </c>
      <c r="I176" s="109"/>
      <c r="J176" s="109">
        <v>13</v>
      </c>
      <c r="K176" s="109">
        <v>7</v>
      </c>
      <c r="L176" s="109">
        <v>9</v>
      </c>
      <c r="M176" s="109">
        <v>8</v>
      </c>
      <c r="N176" s="109">
        <v>9</v>
      </c>
      <c r="O176" s="109"/>
      <c r="P176" s="11"/>
      <c r="Q176" s="110">
        <f>IF(C176="","",SUM(E176:O176)-(P176))</f>
        <v>63</v>
      </c>
      <c r="R176" s="330"/>
      <c r="S176" s="331"/>
      <c r="T176" s="108">
        <f>SUM(E176:G176)</f>
        <v>9</v>
      </c>
    </row>
    <row r="177" spans="1:20" ht="17.1" customHeight="1" thickBot="1">
      <c r="A177" s="347"/>
      <c r="B177" s="350"/>
      <c r="C177" s="337" t="s">
        <v>27</v>
      </c>
      <c r="D177" s="338"/>
      <c r="E177" s="112">
        <f aca="true" t="shared" si="34" ref="E177:P177">SUM(E173:E176)</f>
        <v>12</v>
      </c>
      <c r="F177" s="112">
        <f t="shared" si="34"/>
        <v>37</v>
      </c>
      <c r="G177" s="112">
        <f t="shared" si="34"/>
        <v>12</v>
      </c>
      <c r="H177" s="112">
        <f t="shared" si="34"/>
        <v>34</v>
      </c>
      <c r="I177" s="112">
        <f t="shared" si="34"/>
        <v>0</v>
      </c>
      <c r="J177" s="112">
        <f t="shared" si="34"/>
        <v>50</v>
      </c>
      <c r="K177" s="112">
        <f t="shared" si="34"/>
        <v>32</v>
      </c>
      <c r="L177" s="112">
        <f t="shared" si="34"/>
        <v>35</v>
      </c>
      <c r="M177" s="112">
        <f t="shared" si="34"/>
        <v>35</v>
      </c>
      <c r="N177" s="112">
        <f t="shared" si="34"/>
        <v>36</v>
      </c>
      <c r="O177" s="112">
        <f t="shared" si="34"/>
        <v>0</v>
      </c>
      <c r="P177" s="112">
        <f t="shared" si="34"/>
        <v>0</v>
      </c>
      <c r="Q177" s="113"/>
      <c r="R177" s="332"/>
      <c r="S177" s="333"/>
      <c r="T177" s="114">
        <f>SUM(T173:T176)</f>
        <v>61</v>
      </c>
    </row>
    <row r="178" spans="1:20" ht="17.1" customHeight="1">
      <c r="A178" s="345" t="s">
        <v>112</v>
      </c>
      <c r="B178" s="348" t="s">
        <v>113</v>
      </c>
      <c r="C178" s="99">
        <v>30</v>
      </c>
      <c r="D178" s="100" t="s">
        <v>11</v>
      </c>
      <c r="E178" s="101"/>
      <c r="F178" s="101"/>
      <c r="G178" s="101"/>
      <c r="H178" s="101">
        <v>9</v>
      </c>
      <c r="I178" s="101"/>
      <c r="J178" s="101">
        <v>12</v>
      </c>
      <c r="K178" s="101">
        <v>10</v>
      </c>
      <c r="L178" s="101">
        <v>11</v>
      </c>
      <c r="M178" s="101">
        <v>10</v>
      </c>
      <c r="N178" s="101">
        <v>9</v>
      </c>
      <c r="O178" s="101"/>
      <c r="P178" s="102"/>
      <c r="Q178" s="103">
        <f>IF(C178="","",SUM(E178:O178)-(P178))</f>
        <v>61</v>
      </c>
      <c r="R178" s="204" t="s">
        <v>18</v>
      </c>
      <c r="S178" s="339"/>
      <c r="T178" s="104">
        <f>SUM(E178:G178)</f>
        <v>0</v>
      </c>
    </row>
    <row r="179" spans="1:20" ht="17.1" customHeight="1">
      <c r="A179" s="346"/>
      <c r="B179" s="349"/>
      <c r="C179" s="105">
        <v>15</v>
      </c>
      <c r="D179" s="100" t="s">
        <v>12</v>
      </c>
      <c r="E179" s="205"/>
      <c r="F179" s="205">
        <v>9</v>
      </c>
      <c r="G179" s="205"/>
      <c r="H179" s="205">
        <v>9</v>
      </c>
      <c r="I179" s="205">
        <v>9</v>
      </c>
      <c r="J179" s="205">
        <v>12</v>
      </c>
      <c r="K179" s="205">
        <v>9</v>
      </c>
      <c r="L179" s="205">
        <v>10</v>
      </c>
      <c r="M179" s="205">
        <v>9</v>
      </c>
      <c r="N179" s="205">
        <v>9</v>
      </c>
      <c r="O179" s="205"/>
      <c r="P179" s="206"/>
      <c r="Q179" s="106">
        <f>IF(C179="","",SUM(E179:O179)-(P179))</f>
        <v>76</v>
      </c>
      <c r="R179" s="107"/>
      <c r="S179" s="340"/>
      <c r="T179" s="108">
        <f>SUM(E179:G179)</f>
        <v>9</v>
      </c>
    </row>
    <row r="180" spans="1:20" ht="17.1" customHeight="1">
      <c r="A180" s="346"/>
      <c r="B180" s="349"/>
      <c r="C180" s="105">
        <v>35</v>
      </c>
      <c r="D180" s="100" t="s">
        <v>13</v>
      </c>
      <c r="E180" s="205"/>
      <c r="F180" s="205">
        <v>9</v>
      </c>
      <c r="G180" s="205"/>
      <c r="H180" s="205">
        <v>9</v>
      </c>
      <c r="I180" s="205">
        <v>12</v>
      </c>
      <c r="J180" s="205">
        <v>12</v>
      </c>
      <c r="K180" s="205">
        <v>9</v>
      </c>
      <c r="L180" s="205">
        <v>9</v>
      </c>
      <c r="M180" s="205">
        <v>10</v>
      </c>
      <c r="N180" s="205">
        <v>9</v>
      </c>
      <c r="O180" s="205"/>
      <c r="P180" s="206"/>
      <c r="Q180" s="106">
        <f>IF(C180="","",SUM(E180:O180)-(P180))</f>
        <v>79</v>
      </c>
      <c r="R180" s="328">
        <f>SUM(Q178:Q181)+R179</f>
        <v>281</v>
      </c>
      <c r="S180" s="329"/>
      <c r="T180" s="108">
        <f>SUM(E180:G180)</f>
        <v>9</v>
      </c>
    </row>
    <row r="181" spans="1:20" ht="17.1" customHeight="1">
      <c r="A181" s="346"/>
      <c r="B181" s="349"/>
      <c r="C181" s="105">
        <v>41</v>
      </c>
      <c r="D181" s="100" t="s">
        <v>14</v>
      </c>
      <c r="E181" s="109"/>
      <c r="F181" s="109"/>
      <c r="G181" s="109">
        <v>6</v>
      </c>
      <c r="H181" s="109">
        <v>9</v>
      </c>
      <c r="I181" s="109"/>
      <c r="J181" s="109">
        <v>12</v>
      </c>
      <c r="K181" s="109">
        <v>9</v>
      </c>
      <c r="L181" s="109">
        <v>9</v>
      </c>
      <c r="M181" s="109">
        <v>10</v>
      </c>
      <c r="N181" s="109">
        <v>10</v>
      </c>
      <c r="O181" s="109"/>
      <c r="P181" s="11"/>
      <c r="Q181" s="110">
        <f>IF(C181="","",SUM(E181:O181)-(P181))</f>
        <v>65</v>
      </c>
      <c r="R181" s="330"/>
      <c r="S181" s="331"/>
      <c r="T181" s="108">
        <f>SUM(E181:G181)</f>
        <v>6</v>
      </c>
    </row>
    <row r="182" spans="1:20" ht="17.1" customHeight="1" thickBot="1">
      <c r="A182" s="347"/>
      <c r="B182" s="350"/>
      <c r="C182" s="337" t="s">
        <v>27</v>
      </c>
      <c r="D182" s="338"/>
      <c r="E182" s="112">
        <f aca="true" t="shared" si="35" ref="E182:P182">SUM(E178:E181)</f>
        <v>0</v>
      </c>
      <c r="F182" s="112">
        <f t="shared" si="35"/>
        <v>18</v>
      </c>
      <c r="G182" s="112">
        <f t="shared" si="35"/>
        <v>6</v>
      </c>
      <c r="H182" s="112">
        <f t="shared" si="35"/>
        <v>36</v>
      </c>
      <c r="I182" s="112">
        <f t="shared" si="35"/>
        <v>21</v>
      </c>
      <c r="J182" s="112">
        <f t="shared" si="35"/>
        <v>48</v>
      </c>
      <c r="K182" s="112">
        <f t="shared" si="35"/>
        <v>37</v>
      </c>
      <c r="L182" s="112">
        <f t="shared" si="35"/>
        <v>39</v>
      </c>
      <c r="M182" s="112">
        <f t="shared" si="35"/>
        <v>39</v>
      </c>
      <c r="N182" s="112">
        <f t="shared" si="35"/>
        <v>37</v>
      </c>
      <c r="O182" s="112">
        <f t="shared" si="35"/>
        <v>0</v>
      </c>
      <c r="P182" s="112">
        <f t="shared" si="35"/>
        <v>0</v>
      </c>
      <c r="Q182" s="113"/>
      <c r="R182" s="332"/>
      <c r="S182" s="333"/>
      <c r="T182" s="114">
        <f>SUM(T178:T181)</f>
        <v>24</v>
      </c>
    </row>
    <row r="183" spans="1:20" ht="17.1" customHeight="1">
      <c r="A183" s="345" t="s">
        <v>104</v>
      </c>
      <c r="B183" s="348" t="s">
        <v>105</v>
      </c>
      <c r="C183" s="99">
        <v>1</v>
      </c>
      <c r="D183" s="100" t="s">
        <v>11</v>
      </c>
      <c r="E183" s="101"/>
      <c r="F183" s="101">
        <v>9</v>
      </c>
      <c r="G183" s="101"/>
      <c r="H183" s="101">
        <v>9</v>
      </c>
      <c r="I183" s="101"/>
      <c r="J183" s="101">
        <v>12</v>
      </c>
      <c r="K183" s="101">
        <v>6</v>
      </c>
      <c r="L183" s="101">
        <v>9</v>
      </c>
      <c r="M183" s="101">
        <v>9</v>
      </c>
      <c r="N183" s="101">
        <v>9</v>
      </c>
      <c r="O183" s="101"/>
      <c r="P183" s="102"/>
      <c r="Q183" s="103">
        <f>IF(C183="","",SUM(E183:O183)-(P183))</f>
        <v>63</v>
      </c>
      <c r="R183" s="204" t="s">
        <v>18</v>
      </c>
      <c r="S183" s="339"/>
      <c r="T183" s="104">
        <f>SUM(E183:G183)</f>
        <v>9</v>
      </c>
    </row>
    <row r="184" spans="1:20" ht="16.5" customHeight="1">
      <c r="A184" s="346"/>
      <c r="B184" s="349"/>
      <c r="C184" s="105">
        <v>9</v>
      </c>
      <c r="D184" s="100" t="s">
        <v>12</v>
      </c>
      <c r="E184" s="205"/>
      <c r="F184" s="205">
        <v>9</v>
      </c>
      <c r="G184" s="205"/>
      <c r="H184" s="205">
        <v>9</v>
      </c>
      <c r="I184" s="205">
        <v>9</v>
      </c>
      <c r="J184" s="205">
        <v>12</v>
      </c>
      <c r="K184" s="205">
        <v>9</v>
      </c>
      <c r="L184" s="205">
        <v>9</v>
      </c>
      <c r="M184" s="205">
        <v>6</v>
      </c>
      <c r="N184" s="205">
        <v>9</v>
      </c>
      <c r="O184" s="205"/>
      <c r="P184" s="206"/>
      <c r="Q184" s="106">
        <f>IF(C184="","",SUM(E184:O184)-(P184))</f>
        <v>72</v>
      </c>
      <c r="R184" s="107"/>
      <c r="S184" s="340"/>
      <c r="T184" s="108">
        <f>SUM(E184:G184)</f>
        <v>9</v>
      </c>
    </row>
    <row r="185" spans="1:20" ht="17.1" customHeight="1">
      <c r="A185" s="346"/>
      <c r="B185" s="349"/>
      <c r="C185" s="105">
        <v>16</v>
      </c>
      <c r="D185" s="100" t="s">
        <v>13</v>
      </c>
      <c r="E185" s="205"/>
      <c r="F185" s="205">
        <v>9</v>
      </c>
      <c r="G185" s="205"/>
      <c r="H185" s="205">
        <v>6</v>
      </c>
      <c r="I185" s="205">
        <v>9</v>
      </c>
      <c r="J185" s="205">
        <v>12</v>
      </c>
      <c r="K185" s="205">
        <v>6</v>
      </c>
      <c r="L185" s="205">
        <v>6</v>
      </c>
      <c r="M185" s="205">
        <v>6</v>
      </c>
      <c r="N185" s="205">
        <v>9</v>
      </c>
      <c r="O185" s="205"/>
      <c r="P185" s="206"/>
      <c r="Q185" s="106">
        <f>IF(C185="","",SUM(E185:O185)-(P185))</f>
        <v>63</v>
      </c>
      <c r="R185" s="328">
        <f>SUM(Q183:Q186)+R184</f>
        <v>270</v>
      </c>
      <c r="S185" s="329"/>
      <c r="T185" s="108">
        <f>SUM(E185:G185)</f>
        <v>9</v>
      </c>
    </row>
    <row r="186" spans="1:20" ht="17.1" customHeight="1">
      <c r="A186" s="346"/>
      <c r="B186" s="349"/>
      <c r="C186" s="105">
        <v>3</v>
      </c>
      <c r="D186" s="100" t="s">
        <v>14</v>
      </c>
      <c r="E186" s="109"/>
      <c r="F186" s="109">
        <v>9</v>
      </c>
      <c r="G186" s="109"/>
      <c r="H186" s="109">
        <v>8</v>
      </c>
      <c r="I186" s="109">
        <v>9</v>
      </c>
      <c r="J186" s="109">
        <v>12</v>
      </c>
      <c r="K186" s="109">
        <v>8</v>
      </c>
      <c r="L186" s="109">
        <v>9</v>
      </c>
      <c r="M186" s="109">
        <v>8</v>
      </c>
      <c r="N186" s="109">
        <v>9</v>
      </c>
      <c r="O186" s="109"/>
      <c r="P186" s="11"/>
      <c r="Q186" s="110">
        <f>IF(C186="","",SUM(E186:O186)-(P186))</f>
        <v>72</v>
      </c>
      <c r="R186" s="330"/>
      <c r="S186" s="331"/>
      <c r="T186" s="108">
        <f>SUM(E186:G186)</f>
        <v>9</v>
      </c>
    </row>
    <row r="187" spans="1:20" ht="17.1" customHeight="1" thickBot="1">
      <c r="A187" s="347"/>
      <c r="B187" s="350"/>
      <c r="C187" s="337" t="s">
        <v>27</v>
      </c>
      <c r="D187" s="338"/>
      <c r="E187" s="112">
        <f aca="true" t="shared" si="36" ref="E187:P187">SUM(E183:E186)</f>
        <v>0</v>
      </c>
      <c r="F187" s="112">
        <f t="shared" si="36"/>
        <v>36</v>
      </c>
      <c r="G187" s="112">
        <f t="shared" si="36"/>
        <v>0</v>
      </c>
      <c r="H187" s="112">
        <f t="shared" si="36"/>
        <v>32</v>
      </c>
      <c r="I187" s="112">
        <f t="shared" si="36"/>
        <v>27</v>
      </c>
      <c r="J187" s="112">
        <f t="shared" si="36"/>
        <v>48</v>
      </c>
      <c r="K187" s="112">
        <f t="shared" si="36"/>
        <v>29</v>
      </c>
      <c r="L187" s="112">
        <f t="shared" si="36"/>
        <v>33</v>
      </c>
      <c r="M187" s="112">
        <f t="shared" si="36"/>
        <v>29</v>
      </c>
      <c r="N187" s="112">
        <f t="shared" si="36"/>
        <v>36</v>
      </c>
      <c r="O187" s="112">
        <f t="shared" si="36"/>
        <v>0</v>
      </c>
      <c r="P187" s="112">
        <f t="shared" si="36"/>
        <v>0</v>
      </c>
      <c r="Q187" s="113"/>
      <c r="R187" s="332"/>
      <c r="S187" s="333"/>
      <c r="T187" s="114">
        <f>SUM(T183:T186)</f>
        <v>36</v>
      </c>
    </row>
    <row r="188" spans="1:20" ht="17.1" customHeight="1">
      <c r="A188" s="345" t="s">
        <v>108</v>
      </c>
      <c r="B188" s="348" t="s">
        <v>109</v>
      </c>
      <c r="C188" s="99">
        <v>21</v>
      </c>
      <c r="D188" s="100" t="s">
        <v>11</v>
      </c>
      <c r="E188" s="101">
        <v>12</v>
      </c>
      <c r="F188" s="101"/>
      <c r="G188" s="101">
        <v>6</v>
      </c>
      <c r="H188" s="101">
        <v>8</v>
      </c>
      <c r="I188" s="101">
        <v>9</v>
      </c>
      <c r="J188" s="101">
        <v>10</v>
      </c>
      <c r="K188" s="101">
        <v>7</v>
      </c>
      <c r="L188" s="101">
        <v>6</v>
      </c>
      <c r="M188" s="101">
        <v>7</v>
      </c>
      <c r="N188" s="101">
        <v>7</v>
      </c>
      <c r="O188" s="101"/>
      <c r="P188" s="102"/>
      <c r="Q188" s="103">
        <f>IF(C188="","",SUM(E188:O188)-(P188))</f>
        <v>72</v>
      </c>
      <c r="R188" s="204" t="s">
        <v>18</v>
      </c>
      <c r="S188" s="339"/>
      <c r="T188" s="104">
        <f>SUM(E188:G188)</f>
        <v>18</v>
      </c>
    </row>
    <row r="189" spans="1:20" ht="17.1" customHeight="1">
      <c r="A189" s="346"/>
      <c r="B189" s="349"/>
      <c r="C189" s="105">
        <v>19</v>
      </c>
      <c r="D189" s="100" t="s">
        <v>12</v>
      </c>
      <c r="E189" s="205">
        <v>12</v>
      </c>
      <c r="F189" s="205"/>
      <c r="G189" s="205">
        <v>6</v>
      </c>
      <c r="H189" s="205">
        <v>9</v>
      </c>
      <c r="I189" s="205"/>
      <c r="J189" s="205">
        <v>10</v>
      </c>
      <c r="K189" s="205">
        <v>6</v>
      </c>
      <c r="L189" s="205">
        <v>7</v>
      </c>
      <c r="M189" s="205">
        <v>9</v>
      </c>
      <c r="N189" s="205">
        <v>9</v>
      </c>
      <c r="O189" s="205"/>
      <c r="P189" s="206"/>
      <c r="Q189" s="106">
        <f>IF(C189="","",SUM(E189:O189)-(P189))</f>
        <v>68</v>
      </c>
      <c r="R189" s="107"/>
      <c r="S189" s="340"/>
      <c r="T189" s="108">
        <f>SUM(E189:G189)</f>
        <v>18</v>
      </c>
    </row>
    <row r="190" spans="1:20" ht="17.1" customHeight="1">
      <c r="A190" s="346"/>
      <c r="B190" s="349"/>
      <c r="C190" s="105">
        <v>22</v>
      </c>
      <c r="D190" s="100" t="s">
        <v>13</v>
      </c>
      <c r="E190" s="205"/>
      <c r="F190" s="205">
        <v>9</v>
      </c>
      <c r="G190" s="205">
        <v>6</v>
      </c>
      <c r="H190" s="205">
        <v>9</v>
      </c>
      <c r="I190" s="205"/>
      <c r="J190" s="205">
        <v>12</v>
      </c>
      <c r="K190" s="205">
        <v>8</v>
      </c>
      <c r="L190" s="205">
        <v>7</v>
      </c>
      <c r="M190" s="205">
        <v>8</v>
      </c>
      <c r="N190" s="205">
        <v>7</v>
      </c>
      <c r="O190" s="205"/>
      <c r="P190" s="206"/>
      <c r="Q190" s="106">
        <f>IF(C190="","",SUM(E190:O190)-(P190))</f>
        <v>66</v>
      </c>
      <c r="R190" s="328">
        <f>SUM(Q188:Q191)+R189</f>
        <v>269</v>
      </c>
      <c r="S190" s="329"/>
      <c r="T190" s="108">
        <f>SUM(E190:G190)</f>
        <v>15</v>
      </c>
    </row>
    <row r="191" spans="1:20" ht="17.1" customHeight="1">
      <c r="A191" s="346"/>
      <c r="B191" s="349"/>
      <c r="C191" s="105">
        <v>23</v>
      </c>
      <c r="D191" s="100" t="s">
        <v>14</v>
      </c>
      <c r="E191" s="109">
        <v>12</v>
      </c>
      <c r="F191" s="109"/>
      <c r="G191" s="109"/>
      <c r="H191" s="109">
        <v>9</v>
      </c>
      <c r="I191" s="109"/>
      <c r="J191" s="109">
        <v>10</v>
      </c>
      <c r="K191" s="109">
        <v>7</v>
      </c>
      <c r="L191" s="109">
        <v>8</v>
      </c>
      <c r="M191" s="109">
        <v>9</v>
      </c>
      <c r="N191" s="109">
        <v>8</v>
      </c>
      <c r="O191" s="109"/>
      <c r="P191" s="11"/>
      <c r="Q191" s="110">
        <f>IF(C191="","",SUM(E191:O191)-(P191))</f>
        <v>63</v>
      </c>
      <c r="R191" s="330"/>
      <c r="S191" s="331"/>
      <c r="T191" s="108">
        <f>SUM(E191:G191)</f>
        <v>12</v>
      </c>
    </row>
    <row r="192" spans="1:20" ht="17.1" customHeight="1" thickBot="1">
      <c r="A192" s="347"/>
      <c r="B192" s="350"/>
      <c r="C192" s="337" t="s">
        <v>27</v>
      </c>
      <c r="D192" s="338"/>
      <c r="E192" s="112">
        <f aca="true" t="shared" si="37" ref="E192:P192">SUM(E188:E191)</f>
        <v>36</v>
      </c>
      <c r="F192" s="112">
        <f t="shared" si="37"/>
        <v>9</v>
      </c>
      <c r="G192" s="112">
        <f t="shared" si="37"/>
        <v>18</v>
      </c>
      <c r="H192" s="112">
        <f t="shared" si="37"/>
        <v>35</v>
      </c>
      <c r="I192" s="112">
        <f t="shared" si="37"/>
        <v>9</v>
      </c>
      <c r="J192" s="112">
        <f t="shared" si="37"/>
        <v>42</v>
      </c>
      <c r="K192" s="112">
        <f t="shared" si="37"/>
        <v>28</v>
      </c>
      <c r="L192" s="112">
        <f t="shared" si="37"/>
        <v>28</v>
      </c>
      <c r="M192" s="112">
        <f t="shared" si="37"/>
        <v>33</v>
      </c>
      <c r="N192" s="112">
        <f t="shared" si="37"/>
        <v>31</v>
      </c>
      <c r="O192" s="112">
        <f t="shared" si="37"/>
        <v>0</v>
      </c>
      <c r="P192" s="112">
        <f t="shared" si="37"/>
        <v>0</v>
      </c>
      <c r="Q192" s="113"/>
      <c r="R192" s="332"/>
      <c r="S192" s="333"/>
      <c r="T192" s="114">
        <f>SUM(T188:T191)</f>
        <v>63</v>
      </c>
    </row>
    <row r="193" spans="1:20" ht="17.1" customHeight="1">
      <c r="A193" s="345" t="s">
        <v>100</v>
      </c>
      <c r="B193" s="348" t="s">
        <v>101</v>
      </c>
      <c r="C193" s="99">
        <v>13</v>
      </c>
      <c r="D193" s="100" t="s">
        <v>11</v>
      </c>
      <c r="E193" s="101">
        <v>12</v>
      </c>
      <c r="F193" s="101">
        <v>9</v>
      </c>
      <c r="G193" s="101">
        <v>7</v>
      </c>
      <c r="H193" s="101">
        <v>8</v>
      </c>
      <c r="I193" s="101"/>
      <c r="J193" s="101">
        <v>10</v>
      </c>
      <c r="K193" s="101">
        <v>6</v>
      </c>
      <c r="L193" s="101">
        <v>7</v>
      </c>
      <c r="M193" s="101">
        <v>7</v>
      </c>
      <c r="N193" s="101">
        <v>7</v>
      </c>
      <c r="O193" s="101"/>
      <c r="P193" s="102"/>
      <c r="Q193" s="103">
        <f>IF(C193="","",SUM(E193:O193)-(P193))</f>
        <v>73</v>
      </c>
      <c r="R193" s="204" t="s">
        <v>18</v>
      </c>
      <c r="S193" s="339"/>
      <c r="T193" s="104">
        <f>SUM(E193:G193)</f>
        <v>28</v>
      </c>
    </row>
    <row r="194" spans="1:20" ht="17.1" customHeight="1">
      <c r="A194" s="346"/>
      <c r="B194" s="349"/>
      <c r="C194" s="105">
        <v>17</v>
      </c>
      <c r="D194" s="100" t="s">
        <v>12</v>
      </c>
      <c r="E194" s="205"/>
      <c r="F194" s="205">
        <v>9</v>
      </c>
      <c r="G194" s="205"/>
      <c r="H194" s="205">
        <v>7</v>
      </c>
      <c r="I194" s="205">
        <v>9</v>
      </c>
      <c r="J194" s="205">
        <v>9</v>
      </c>
      <c r="K194" s="205">
        <v>6</v>
      </c>
      <c r="L194" s="205">
        <v>7</v>
      </c>
      <c r="M194" s="205">
        <v>7</v>
      </c>
      <c r="N194" s="205">
        <v>6</v>
      </c>
      <c r="O194" s="205"/>
      <c r="P194" s="206"/>
      <c r="Q194" s="106">
        <f>IF(C194="","",SUM(E194:O194)-(P194))</f>
        <v>60</v>
      </c>
      <c r="R194" s="107"/>
      <c r="S194" s="340"/>
      <c r="T194" s="108">
        <f>SUM(E194:G194)</f>
        <v>9</v>
      </c>
    </row>
    <row r="195" spans="1:20" ht="17.1" customHeight="1">
      <c r="A195" s="346"/>
      <c r="B195" s="349"/>
      <c r="C195" s="105">
        <v>28</v>
      </c>
      <c r="D195" s="100" t="s">
        <v>13</v>
      </c>
      <c r="E195" s="205"/>
      <c r="F195" s="205">
        <v>9</v>
      </c>
      <c r="G195" s="205">
        <v>6</v>
      </c>
      <c r="H195" s="205">
        <v>8</v>
      </c>
      <c r="I195" s="205"/>
      <c r="J195" s="205">
        <v>10</v>
      </c>
      <c r="K195" s="205">
        <v>7</v>
      </c>
      <c r="L195" s="205">
        <v>7</v>
      </c>
      <c r="M195" s="205">
        <v>8</v>
      </c>
      <c r="N195" s="205">
        <v>7</v>
      </c>
      <c r="O195" s="205"/>
      <c r="P195" s="206"/>
      <c r="Q195" s="106">
        <f>IF(C195="","",SUM(E195:O195)-(P195))</f>
        <v>62</v>
      </c>
      <c r="R195" s="328">
        <f>SUM(Q193:Q196)+R194</f>
        <v>267</v>
      </c>
      <c r="S195" s="329"/>
      <c r="T195" s="108">
        <f>SUM(E195:G195)</f>
        <v>15</v>
      </c>
    </row>
    <row r="196" spans="1:20" ht="17.1" customHeight="1">
      <c r="A196" s="346"/>
      <c r="B196" s="349"/>
      <c r="C196" s="105">
        <v>53</v>
      </c>
      <c r="D196" s="100" t="s">
        <v>14</v>
      </c>
      <c r="E196" s="109">
        <v>12</v>
      </c>
      <c r="F196" s="109">
        <v>9</v>
      </c>
      <c r="G196" s="109">
        <v>6</v>
      </c>
      <c r="H196" s="109">
        <v>8</v>
      </c>
      <c r="I196" s="109"/>
      <c r="J196" s="109">
        <v>10</v>
      </c>
      <c r="K196" s="109">
        <v>6</v>
      </c>
      <c r="L196" s="109">
        <v>7</v>
      </c>
      <c r="M196" s="109">
        <v>7</v>
      </c>
      <c r="N196" s="109">
        <v>7</v>
      </c>
      <c r="O196" s="109"/>
      <c r="P196" s="11"/>
      <c r="Q196" s="110">
        <f>IF(C196="","",SUM(E196:O196)-(P196))</f>
        <v>72</v>
      </c>
      <c r="R196" s="330"/>
      <c r="S196" s="331"/>
      <c r="T196" s="108">
        <f>SUM(E196:G196)</f>
        <v>27</v>
      </c>
    </row>
    <row r="197" spans="1:20" ht="17.1" customHeight="1" thickBot="1">
      <c r="A197" s="347"/>
      <c r="B197" s="350"/>
      <c r="C197" s="337" t="s">
        <v>27</v>
      </c>
      <c r="D197" s="338"/>
      <c r="E197" s="112">
        <f aca="true" t="shared" si="38" ref="E197:P197">SUM(E193:E196)</f>
        <v>24</v>
      </c>
      <c r="F197" s="112">
        <f t="shared" si="38"/>
        <v>36</v>
      </c>
      <c r="G197" s="112">
        <f t="shared" si="38"/>
        <v>19</v>
      </c>
      <c r="H197" s="112">
        <f t="shared" si="38"/>
        <v>31</v>
      </c>
      <c r="I197" s="112">
        <f t="shared" si="38"/>
        <v>9</v>
      </c>
      <c r="J197" s="112">
        <f t="shared" si="38"/>
        <v>39</v>
      </c>
      <c r="K197" s="112">
        <f t="shared" si="38"/>
        <v>25</v>
      </c>
      <c r="L197" s="112">
        <f t="shared" si="38"/>
        <v>28</v>
      </c>
      <c r="M197" s="112">
        <f t="shared" si="38"/>
        <v>29</v>
      </c>
      <c r="N197" s="112">
        <f t="shared" si="38"/>
        <v>27</v>
      </c>
      <c r="O197" s="112">
        <f t="shared" si="38"/>
        <v>0</v>
      </c>
      <c r="P197" s="112">
        <f t="shared" si="38"/>
        <v>0</v>
      </c>
      <c r="Q197" s="113"/>
      <c r="R197" s="332"/>
      <c r="S197" s="333"/>
      <c r="T197" s="114">
        <f>SUM(T193:T196)</f>
        <v>79</v>
      </c>
    </row>
  </sheetData>
  <mergeCells count="196">
    <mergeCell ref="A23:A27"/>
    <mergeCell ref="B23:B27"/>
    <mergeCell ref="S23:S24"/>
    <mergeCell ref="R25:S27"/>
    <mergeCell ref="C27:D27"/>
    <mergeCell ref="A8:A12"/>
    <mergeCell ref="B8:B12"/>
    <mergeCell ref="S8:S9"/>
    <mergeCell ref="R10:S12"/>
    <mergeCell ref="C12:D12"/>
    <mergeCell ref="A13:A17"/>
    <mergeCell ref="B13:B17"/>
    <mergeCell ref="S13:S14"/>
    <mergeCell ref="R15:S17"/>
    <mergeCell ref="C17:D17"/>
    <mergeCell ref="S18:S19"/>
    <mergeCell ref="R20:S22"/>
    <mergeCell ref="C22:D22"/>
    <mergeCell ref="A83:A87"/>
    <mergeCell ref="B83:B87"/>
    <mergeCell ref="S83:S84"/>
    <mergeCell ref="R85:S87"/>
    <mergeCell ref="C87:D87"/>
    <mergeCell ref="A193:A197"/>
    <mergeCell ref="B193:B197"/>
    <mergeCell ref="A123:A127"/>
    <mergeCell ref="B123:B127"/>
    <mergeCell ref="A188:A192"/>
    <mergeCell ref="B188:B192"/>
    <mergeCell ref="A128:A132"/>
    <mergeCell ref="B128:B132"/>
    <mergeCell ref="A93:A97"/>
    <mergeCell ref="B93:B97"/>
    <mergeCell ref="A178:A182"/>
    <mergeCell ref="B178:B182"/>
    <mergeCell ref="A173:A177"/>
    <mergeCell ref="B173:B177"/>
    <mergeCell ref="R175:S177"/>
    <mergeCell ref="C177:D177"/>
    <mergeCell ref="S188:S189"/>
    <mergeCell ref="R190:S192"/>
    <mergeCell ref="C192:D192"/>
    <mergeCell ref="A1:T1"/>
    <mergeCell ref="A103:A107"/>
    <mergeCell ref="B103:B107"/>
    <mergeCell ref="A168:A172"/>
    <mergeCell ref="B168:B172"/>
    <mergeCell ref="B183:B187"/>
    <mergeCell ref="A38:A42"/>
    <mergeCell ref="A33:A37"/>
    <mergeCell ref="B38:B42"/>
    <mergeCell ref="A118:A122"/>
    <mergeCell ref="B118:B122"/>
    <mergeCell ref="A153:A157"/>
    <mergeCell ref="B153:B157"/>
    <mergeCell ref="B63:B67"/>
    <mergeCell ref="B33:B37"/>
    <mergeCell ref="A63:A67"/>
    <mergeCell ref="A133:A137"/>
    <mergeCell ref="A53:A57"/>
    <mergeCell ref="B53:B57"/>
    <mergeCell ref="A158:A162"/>
    <mergeCell ref="A78:A82"/>
    <mergeCell ref="B78:B82"/>
    <mergeCell ref="A18:A22"/>
    <mergeCell ref="B18:B22"/>
    <mergeCell ref="S58:S59"/>
    <mergeCell ref="R60:S62"/>
    <mergeCell ref="C62:D62"/>
    <mergeCell ref="S158:S159"/>
    <mergeCell ref="R160:S162"/>
    <mergeCell ref="C162:D162"/>
    <mergeCell ref="S183:S184"/>
    <mergeCell ref="R185:S187"/>
    <mergeCell ref="C187:D187"/>
    <mergeCell ref="S143:S144"/>
    <mergeCell ref="R145:S147"/>
    <mergeCell ref="S108:S109"/>
    <mergeCell ref="R110:S112"/>
    <mergeCell ref="S98:S99"/>
    <mergeCell ref="R100:S102"/>
    <mergeCell ref="S138:S139"/>
    <mergeCell ref="R140:S142"/>
    <mergeCell ref="S93:S94"/>
    <mergeCell ref="R95:S97"/>
    <mergeCell ref="C97:D97"/>
    <mergeCell ref="S178:S179"/>
    <mergeCell ref="R180:S182"/>
    <mergeCell ref="C182:D182"/>
    <mergeCell ref="S173:S174"/>
    <mergeCell ref="C37:D37"/>
    <mergeCell ref="A28:A32"/>
    <mergeCell ref="B28:B32"/>
    <mergeCell ref="A3:A7"/>
    <mergeCell ref="B3:B7"/>
    <mergeCell ref="A113:A117"/>
    <mergeCell ref="B113:B117"/>
    <mergeCell ref="A183:A187"/>
    <mergeCell ref="A58:A62"/>
    <mergeCell ref="B58:B62"/>
    <mergeCell ref="B133:B137"/>
    <mergeCell ref="B158:B162"/>
    <mergeCell ref="A143:A147"/>
    <mergeCell ref="B143:B147"/>
    <mergeCell ref="C147:D147"/>
    <mergeCell ref="A108:A112"/>
    <mergeCell ref="B108:B112"/>
    <mergeCell ref="C112:D112"/>
    <mergeCell ref="A98:A102"/>
    <mergeCell ref="B98:B102"/>
    <mergeCell ref="C102:D102"/>
    <mergeCell ref="A138:A142"/>
    <mergeCell ref="B138:B142"/>
    <mergeCell ref="C142:D142"/>
    <mergeCell ref="A43:A47"/>
    <mergeCell ref="B43:B47"/>
    <mergeCell ref="S43:S44"/>
    <mergeCell ref="R45:S47"/>
    <mergeCell ref="C47:D47"/>
    <mergeCell ref="A163:A167"/>
    <mergeCell ref="B163:B167"/>
    <mergeCell ref="S163:S164"/>
    <mergeCell ref="R165:S167"/>
    <mergeCell ref="C167:D167"/>
    <mergeCell ref="A68:A72"/>
    <mergeCell ref="B68:B72"/>
    <mergeCell ref="S68:S69"/>
    <mergeCell ref="R70:S72"/>
    <mergeCell ref="C72:D72"/>
    <mergeCell ref="A48:A52"/>
    <mergeCell ref="B48:B52"/>
    <mergeCell ref="S48:S49"/>
    <mergeCell ref="R50:S52"/>
    <mergeCell ref="C52:D52"/>
    <mergeCell ref="A73:A77"/>
    <mergeCell ref="B73:B77"/>
    <mergeCell ref="S73:S74"/>
    <mergeCell ref="R75:S77"/>
    <mergeCell ref="A88:A92"/>
    <mergeCell ref="B88:B92"/>
    <mergeCell ref="S88:S89"/>
    <mergeCell ref="R90:S92"/>
    <mergeCell ref="C92:D92"/>
    <mergeCell ref="A148:A152"/>
    <mergeCell ref="B148:B152"/>
    <mergeCell ref="S148:S149"/>
    <mergeCell ref="R150:S152"/>
    <mergeCell ref="C152:D152"/>
    <mergeCell ref="S168:S169"/>
    <mergeCell ref="R170:S172"/>
    <mergeCell ref="C172:D172"/>
    <mergeCell ref="S78:S79"/>
    <mergeCell ref="R80:S82"/>
    <mergeCell ref="C82:D82"/>
    <mergeCell ref="R125:S127"/>
    <mergeCell ref="C127:D127"/>
    <mergeCell ref="S153:S154"/>
    <mergeCell ref="R155:S157"/>
    <mergeCell ref="C157:D157"/>
    <mergeCell ref="S133:S134"/>
    <mergeCell ref="R135:S137"/>
    <mergeCell ref="C137:D137"/>
    <mergeCell ref="S103:S104"/>
    <mergeCell ref="R105:S107"/>
    <mergeCell ref="C107:D107"/>
    <mergeCell ref="S118:S119"/>
    <mergeCell ref="R120:S122"/>
    <mergeCell ref="C122:D122"/>
    <mergeCell ref="S63:S64"/>
    <mergeCell ref="R65:S67"/>
    <mergeCell ref="C67:D67"/>
    <mergeCell ref="C77:D77"/>
    <mergeCell ref="S3:S4"/>
    <mergeCell ref="R5:S7"/>
    <mergeCell ref="C7:D7"/>
    <mergeCell ref="S28:S29"/>
    <mergeCell ref="R30:S32"/>
    <mergeCell ref="C32:D32"/>
    <mergeCell ref="S193:S194"/>
    <mergeCell ref="R195:S197"/>
    <mergeCell ref="C197:D197"/>
    <mergeCell ref="S113:S114"/>
    <mergeCell ref="R115:S117"/>
    <mergeCell ref="C117:D117"/>
    <mergeCell ref="S128:S129"/>
    <mergeCell ref="R130:S132"/>
    <mergeCell ref="C132:D132"/>
    <mergeCell ref="S53:S54"/>
    <mergeCell ref="R55:S57"/>
    <mergeCell ref="C57:D57"/>
    <mergeCell ref="S38:S39"/>
    <mergeCell ref="R40:S42"/>
    <mergeCell ref="C42:D42"/>
    <mergeCell ref="S33:S34"/>
    <mergeCell ref="R35:S37"/>
    <mergeCell ref="S123:S124"/>
  </mergeCells>
  <printOptions gridLines="1"/>
  <pageMargins left="0.5118110236220472" right="0.15748031496062992" top="0.4330708661417323" bottom="0.2755905511811024" header="0.2362204724409449" footer="0.15748031496062992"/>
  <pageSetup horizontalDpi="300" verticalDpi="300" orientation="landscape" pageOrder="overThenDown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45"/>
  <sheetViews>
    <sheetView workbookViewId="0" topLeftCell="A1">
      <pane ySplit="5" topLeftCell="A6" activePane="bottomLeft" state="frozen"/>
      <selection pane="topLeft" activeCell="B148" sqref="B148:B152"/>
      <selection pane="bottomLeft" activeCell="A1" sqref="A1:X19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6" ht="15.75" customHeight="1">
      <c r="B1" s="391" t="s">
        <v>34</v>
      </c>
      <c r="C1" s="392"/>
      <c r="D1" s="393" t="s">
        <v>136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  <c r="Z1" s="10"/>
    </row>
    <row r="2" spans="2:23" ht="15.75" customHeight="1">
      <c r="B2" s="396"/>
      <c r="C2" s="397"/>
      <c r="D2" s="393" t="s">
        <v>115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731</v>
      </c>
      <c r="F4" s="367"/>
      <c r="G4" s="381"/>
      <c r="H4" s="382"/>
      <c r="I4" s="382"/>
      <c r="J4" s="382"/>
      <c r="K4" s="368">
        <v>170</v>
      </c>
      <c r="L4" s="369"/>
      <c r="M4" s="387"/>
      <c r="N4" s="388"/>
      <c r="O4" s="370">
        <f>MAX(C6:C39)</f>
        <v>18</v>
      </c>
      <c r="P4" s="371"/>
      <c r="Q4" s="373"/>
      <c r="R4" s="210">
        <v>131</v>
      </c>
      <c r="S4" s="365"/>
      <c r="T4" s="211">
        <v>350</v>
      </c>
      <c r="U4" s="365"/>
      <c r="V4" s="211">
        <v>381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68">
        <v>24</v>
      </c>
      <c r="C6" s="12">
        <v>16</v>
      </c>
      <c r="D6" s="12">
        <v>11</v>
      </c>
      <c r="E6" s="12">
        <v>7</v>
      </c>
      <c r="F6" s="12">
        <v>9</v>
      </c>
      <c r="G6" s="12">
        <v>11</v>
      </c>
      <c r="H6" s="12">
        <v>12</v>
      </c>
      <c r="I6" s="12">
        <v>9</v>
      </c>
      <c r="J6" s="12">
        <v>9</v>
      </c>
      <c r="K6" s="12">
        <v>9</v>
      </c>
      <c r="L6" s="12">
        <v>9</v>
      </c>
      <c r="M6" s="12">
        <v>3</v>
      </c>
      <c r="N6" s="12"/>
      <c r="O6" s="7">
        <f aca="true" t="shared" si="0" ref="O6:O13">IF(B6="","",SUM(C6:M6)-(N6))</f>
        <v>105</v>
      </c>
      <c r="P6" s="17" t="s">
        <v>62</v>
      </c>
      <c r="Q6" s="20">
        <f aca="true" t="shared" si="1" ref="Q6:Q13">SUM(C6:E6)</f>
        <v>34</v>
      </c>
    </row>
    <row r="7" spans="1:22" ht="15.75" customHeight="1">
      <c r="A7" s="74">
        <v>2</v>
      </c>
      <c r="B7" s="68">
        <v>20</v>
      </c>
      <c r="C7" s="8">
        <v>15</v>
      </c>
      <c r="D7" s="8">
        <v>9</v>
      </c>
      <c r="E7" s="8">
        <v>6</v>
      </c>
      <c r="F7" s="8">
        <v>9</v>
      </c>
      <c r="G7" s="8">
        <v>9</v>
      </c>
      <c r="H7" s="8">
        <v>12</v>
      </c>
      <c r="I7" s="8">
        <v>9</v>
      </c>
      <c r="J7" s="8">
        <v>12</v>
      </c>
      <c r="K7" s="8">
        <v>9</v>
      </c>
      <c r="L7" s="8">
        <v>9</v>
      </c>
      <c r="M7" s="8">
        <v>3</v>
      </c>
      <c r="N7" s="9"/>
      <c r="O7" s="7">
        <f t="shared" si="0"/>
        <v>102</v>
      </c>
      <c r="P7" s="17" t="s">
        <v>75</v>
      </c>
      <c r="Q7" s="20">
        <f t="shared" si="1"/>
        <v>30</v>
      </c>
      <c r="S7" s="362" t="s">
        <v>128</v>
      </c>
      <c r="T7" s="363"/>
      <c r="U7" s="229" t="s">
        <v>129</v>
      </c>
      <c r="V7" s="230">
        <f>SUM(O6:O9)</f>
        <v>396</v>
      </c>
    </row>
    <row r="8" spans="1:22" ht="15.75" customHeight="1">
      <c r="A8" s="74">
        <v>3</v>
      </c>
      <c r="B8" s="68">
        <v>54</v>
      </c>
      <c r="C8" s="12">
        <v>12</v>
      </c>
      <c r="D8" s="12">
        <v>9</v>
      </c>
      <c r="E8" s="12">
        <v>6</v>
      </c>
      <c r="F8" s="12">
        <v>9</v>
      </c>
      <c r="G8" s="12">
        <v>9</v>
      </c>
      <c r="H8" s="12">
        <v>12</v>
      </c>
      <c r="I8" s="12">
        <v>9</v>
      </c>
      <c r="J8" s="12">
        <v>9</v>
      </c>
      <c r="K8" s="12">
        <v>9</v>
      </c>
      <c r="L8" s="12">
        <v>9</v>
      </c>
      <c r="M8" s="12">
        <v>3</v>
      </c>
      <c r="N8" s="33"/>
      <c r="O8" s="7">
        <f t="shared" si="0"/>
        <v>96</v>
      </c>
      <c r="P8" s="17" t="s">
        <v>74</v>
      </c>
      <c r="Q8" s="20">
        <f t="shared" si="1"/>
        <v>27</v>
      </c>
      <c r="S8" s="362" t="s">
        <v>130</v>
      </c>
      <c r="T8" s="363"/>
      <c r="U8" s="229" t="s">
        <v>129</v>
      </c>
      <c r="V8" s="234">
        <f>SUM(O10:O13)</f>
        <v>335</v>
      </c>
    </row>
    <row r="9" spans="1:22" ht="15.75" customHeight="1">
      <c r="A9" s="74">
        <v>4</v>
      </c>
      <c r="B9" s="68">
        <v>76</v>
      </c>
      <c r="C9" s="8">
        <v>18</v>
      </c>
      <c r="D9" s="8">
        <v>9</v>
      </c>
      <c r="E9" s="8"/>
      <c r="F9" s="8">
        <v>9</v>
      </c>
      <c r="G9" s="8">
        <v>9</v>
      </c>
      <c r="H9" s="8">
        <v>12</v>
      </c>
      <c r="I9" s="8">
        <v>6</v>
      </c>
      <c r="J9" s="8">
        <v>9</v>
      </c>
      <c r="K9" s="8">
        <v>9</v>
      </c>
      <c r="L9" s="8">
        <v>9</v>
      </c>
      <c r="M9" s="8">
        <v>3</v>
      </c>
      <c r="N9" s="34"/>
      <c r="O9" s="7">
        <f t="shared" si="0"/>
        <v>93</v>
      </c>
      <c r="P9" s="17" t="s">
        <v>74</v>
      </c>
      <c r="Q9" s="20">
        <f t="shared" si="1"/>
        <v>27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68">
        <v>25</v>
      </c>
      <c r="C10" s="8">
        <v>15</v>
      </c>
      <c r="D10" s="8">
        <v>9</v>
      </c>
      <c r="E10" s="8"/>
      <c r="F10" s="8">
        <v>9</v>
      </c>
      <c r="G10" s="8">
        <v>9</v>
      </c>
      <c r="H10" s="8">
        <v>12</v>
      </c>
      <c r="I10" s="8">
        <v>6</v>
      </c>
      <c r="J10" s="8">
        <v>9</v>
      </c>
      <c r="K10" s="8">
        <v>9</v>
      </c>
      <c r="L10" s="8">
        <v>9</v>
      </c>
      <c r="M10" s="8">
        <v>3</v>
      </c>
      <c r="N10" s="9"/>
      <c r="O10" s="7">
        <f t="shared" si="0"/>
        <v>90</v>
      </c>
      <c r="P10" s="17" t="s">
        <v>75</v>
      </c>
      <c r="Q10" s="20">
        <f t="shared" si="1"/>
        <v>24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5</v>
      </c>
      <c r="C11" s="12"/>
      <c r="D11" s="12">
        <v>10</v>
      </c>
      <c r="E11" s="12">
        <v>7</v>
      </c>
      <c r="F11" s="12">
        <v>9</v>
      </c>
      <c r="G11" s="12">
        <v>11</v>
      </c>
      <c r="H11" s="12">
        <v>12</v>
      </c>
      <c r="I11" s="12">
        <v>10</v>
      </c>
      <c r="J11" s="12">
        <v>10</v>
      </c>
      <c r="K11" s="12">
        <v>9</v>
      </c>
      <c r="L11" s="12">
        <v>9</v>
      </c>
      <c r="M11" s="12"/>
      <c r="N11" s="33"/>
      <c r="O11" s="7">
        <f t="shared" si="0"/>
        <v>87</v>
      </c>
      <c r="P11" s="17" t="s">
        <v>62</v>
      </c>
      <c r="Q11" s="20">
        <f t="shared" si="1"/>
        <v>17</v>
      </c>
      <c r="S11" s="362" t="s">
        <v>132</v>
      </c>
      <c r="T11" s="363"/>
      <c r="U11" s="229" t="s">
        <v>129</v>
      </c>
      <c r="V11" s="230">
        <v>731</v>
      </c>
    </row>
    <row r="12" spans="1:17" ht="15.75" customHeight="1">
      <c r="A12" s="74">
        <v>7</v>
      </c>
      <c r="B12" s="68">
        <v>50</v>
      </c>
      <c r="C12" s="12">
        <v>12</v>
      </c>
      <c r="D12" s="12">
        <v>10</v>
      </c>
      <c r="E12" s="12">
        <v>6</v>
      </c>
      <c r="F12" s="12">
        <v>9</v>
      </c>
      <c r="G12" s="12"/>
      <c r="H12" s="12">
        <v>12</v>
      </c>
      <c r="I12" s="12">
        <v>9</v>
      </c>
      <c r="J12" s="12">
        <v>9</v>
      </c>
      <c r="K12" s="12">
        <v>9</v>
      </c>
      <c r="L12" s="12">
        <v>9</v>
      </c>
      <c r="M12" s="12"/>
      <c r="N12" s="12"/>
      <c r="O12" s="7">
        <f t="shared" si="0"/>
        <v>85</v>
      </c>
      <c r="P12" s="17" t="s">
        <v>62</v>
      </c>
      <c r="Q12" s="20">
        <f t="shared" si="1"/>
        <v>28</v>
      </c>
    </row>
    <row r="13" spans="1:17" ht="15.75" customHeight="1">
      <c r="A13" s="74">
        <v>8</v>
      </c>
      <c r="B13" s="68">
        <v>26</v>
      </c>
      <c r="C13" s="12"/>
      <c r="D13" s="12"/>
      <c r="E13" s="12">
        <v>6</v>
      </c>
      <c r="F13" s="12">
        <v>9</v>
      </c>
      <c r="G13" s="12">
        <v>10</v>
      </c>
      <c r="H13" s="12">
        <v>12</v>
      </c>
      <c r="I13" s="12">
        <v>9</v>
      </c>
      <c r="J13" s="12">
        <v>9</v>
      </c>
      <c r="K13" s="12">
        <v>9</v>
      </c>
      <c r="L13" s="12">
        <v>9</v>
      </c>
      <c r="M13" s="12"/>
      <c r="N13" s="12"/>
      <c r="O13" s="7">
        <f t="shared" si="0"/>
        <v>73</v>
      </c>
      <c r="P13" s="17" t="s">
        <v>62</v>
      </c>
      <c r="Q13" s="20">
        <f t="shared" si="1"/>
        <v>6</v>
      </c>
    </row>
    <row r="14" spans="1:17" ht="15.75" customHeight="1">
      <c r="A14" s="74"/>
      <c r="B14" s="6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4"/>
      <c r="O14" s="7" t="str">
        <f aca="true" t="shared" si="2" ref="O14:O45">IF(B14="","",SUM(C14:M14)-(N14))</f>
        <v/>
      </c>
      <c r="P14" s="32"/>
      <c r="Q14" s="20">
        <f aca="true" t="shared" si="3" ref="Q14:Q45">SUM(C14:E14)</f>
        <v>0</v>
      </c>
    </row>
    <row r="15" spans="1:17" ht="15.75" customHeight="1">
      <c r="A15" s="74"/>
      <c r="B15" s="6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4"/>
      <c r="O15" s="7" t="str">
        <f t="shared" si="2"/>
        <v/>
      </c>
      <c r="P15" s="32"/>
      <c r="Q15" s="20">
        <f t="shared" si="3"/>
        <v>0</v>
      </c>
    </row>
    <row r="16" spans="1:17" ht="15.75" customHeight="1">
      <c r="A16" s="74"/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4"/>
      <c r="O16" s="7" t="str">
        <f t="shared" si="2"/>
        <v/>
      </c>
      <c r="P16" s="32"/>
      <c r="Q16" s="20">
        <f t="shared" si="3"/>
        <v>0</v>
      </c>
    </row>
    <row r="17" spans="1:17" ht="15.75" customHeight="1">
      <c r="A17" s="74"/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3"/>
      <c r="O17" s="7" t="str">
        <f t="shared" si="2"/>
        <v/>
      </c>
      <c r="P17" s="32"/>
      <c r="Q17" s="20">
        <f t="shared" si="3"/>
        <v>0</v>
      </c>
    </row>
    <row r="18" spans="1:17" ht="15.75" customHeight="1">
      <c r="A18" s="74"/>
      <c r="B18" s="6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3"/>
      <c r="O18" s="7" t="str">
        <f t="shared" si="2"/>
        <v/>
      </c>
      <c r="P18" s="32"/>
      <c r="Q18" s="20">
        <f t="shared" si="3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3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" t="str">
        <f t="shared" si="2"/>
        <v/>
      </c>
      <c r="P20" s="32"/>
      <c r="Q20" s="20">
        <f t="shared" si="3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2"/>
        <v/>
      </c>
      <c r="P21" s="32"/>
      <c r="Q21" s="20">
        <f t="shared" si="3"/>
        <v>0</v>
      </c>
    </row>
    <row r="22" spans="1:17" ht="15.75" customHeight="1">
      <c r="A22" s="74"/>
      <c r="B22" s="6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2"/>
        <v/>
      </c>
      <c r="P22" s="32"/>
      <c r="Q22" s="20">
        <f t="shared" si="3"/>
        <v>0</v>
      </c>
    </row>
    <row r="23" spans="1:17" ht="15.75" customHeight="1">
      <c r="A23" s="74"/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7"/>
      <c r="Q23" s="20">
        <f t="shared" si="3"/>
        <v>0</v>
      </c>
    </row>
    <row r="24" spans="1:17" ht="15.75" customHeight="1">
      <c r="A24" s="74"/>
      <c r="B24" s="6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2"/>
      <c r="Q24" s="20">
        <f t="shared" si="3"/>
        <v>0</v>
      </c>
    </row>
    <row r="25" spans="1:17" ht="15.75" customHeight="1">
      <c r="A25" s="74"/>
      <c r="B25" s="6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" t="str">
        <f t="shared" si="2"/>
        <v/>
      </c>
      <c r="P25" s="32"/>
      <c r="Q25" s="20">
        <f t="shared" si="3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3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3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3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17"/>
      <c r="Q29" s="20">
        <f t="shared" si="3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2"/>
        <v/>
      </c>
      <c r="P30" s="17"/>
      <c r="Q30" s="20">
        <f t="shared" si="3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7"/>
      <c r="Q31" s="20">
        <f t="shared" si="3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2"/>
      <c r="Q32" s="20">
        <f t="shared" si="3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3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3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3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3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2"/>
      <c r="Q37" s="20">
        <f t="shared" si="3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3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2"/>
      <c r="Q39" s="20">
        <f t="shared" si="3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2"/>
        <v/>
      </c>
      <c r="P40" s="32"/>
      <c r="Q40" s="20">
        <f t="shared" si="3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2"/>
        <v/>
      </c>
      <c r="P41" s="32"/>
      <c r="Q41" s="20">
        <f t="shared" si="3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2"/>
      <c r="Q42" s="20">
        <f t="shared" si="3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2"/>
        <v/>
      </c>
      <c r="P43" s="32"/>
      <c r="Q43" s="20">
        <f t="shared" si="3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2"/>
        <v/>
      </c>
      <c r="P44" s="32"/>
      <c r="Q44" s="20">
        <f t="shared" si="3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2"/>
        <v/>
      </c>
      <c r="P45" s="32"/>
      <c r="Q45" s="20">
        <f t="shared" si="3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45"/>
  <sheetViews>
    <sheetView workbookViewId="0" topLeftCell="A1">
      <pane ySplit="5" topLeftCell="A6" activePane="bottomLeft" state="frozen"/>
      <selection pane="topLeft" activeCell="B148" sqref="B148:B152"/>
      <selection pane="bottomLeft" activeCell="A1" sqref="A1:X20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5.421875" style="4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94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6" ht="15.75" customHeight="1">
      <c r="B2" s="396"/>
      <c r="C2" s="397"/>
      <c r="D2" s="393" t="s">
        <v>95</v>
      </c>
      <c r="E2" s="393"/>
      <c r="F2" s="398"/>
      <c r="G2" s="399" t="s">
        <v>46</v>
      </c>
      <c r="H2" s="400"/>
      <c r="I2" s="400"/>
      <c r="J2" s="401" t="s">
        <v>51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  <c r="Z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819</v>
      </c>
      <c r="F4" s="367"/>
      <c r="G4" s="381"/>
      <c r="H4" s="382"/>
      <c r="I4" s="382"/>
      <c r="J4" s="382"/>
      <c r="K4" s="368">
        <v>131</v>
      </c>
      <c r="L4" s="369"/>
      <c r="M4" s="387"/>
      <c r="N4" s="388"/>
      <c r="O4" s="370">
        <f>MAX(C6:C39)</f>
        <v>21</v>
      </c>
      <c r="P4" s="371"/>
      <c r="Q4" s="373"/>
      <c r="R4" s="210">
        <v>79</v>
      </c>
      <c r="S4" s="365"/>
      <c r="T4" s="211">
        <v>402</v>
      </c>
      <c r="U4" s="365"/>
      <c r="V4" s="211" t="s">
        <v>182</v>
      </c>
      <c r="W4" s="365"/>
      <c r="X4" s="211">
        <v>417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21"/>
      <c r="T5" s="85"/>
      <c r="U5" s="21"/>
    </row>
    <row r="6" spans="1:17" ht="15.75" customHeight="1">
      <c r="A6" s="74">
        <v>1</v>
      </c>
      <c r="B6" s="66">
        <v>7</v>
      </c>
      <c r="C6" s="8">
        <v>19</v>
      </c>
      <c r="D6" s="8">
        <v>10</v>
      </c>
      <c r="E6" s="8">
        <v>7</v>
      </c>
      <c r="F6" s="8">
        <v>9</v>
      </c>
      <c r="G6" s="8">
        <v>10</v>
      </c>
      <c r="H6" s="8">
        <v>13</v>
      </c>
      <c r="I6" s="8">
        <v>9</v>
      </c>
      <c r="J6" s="8">
        <v>9</v>
      </c>
      <c r="K6" s="8">
        <v>10</v>
      </c>
      <c r="L6" s="8">
        <v>9</v>
      </c>
      <c r="M6" s="8">
        <v>3</v>
      </c>
      <c r="N6" s="12"/>
      <c r="O6" s="7">
        <f>IF(B6="","",SUM(C6:M6)-(N6))</f>
        <v>108</v>
      </c>
      <c r="P6" s="32" t="s">
        <v>62</v>
      </c>
      <c r="Q6" s="20">
        <f>SUM(C6:E6)</f>
        <v>36</v>
      </c>
    </row>
    <row r="7" spans="1:22" ht="15.75" customHeight="1">
      <c r="A7" s="74">
        <v>2</v>
      </c>
      <c r="B7" s="66">
        <v>3</v>
      </c>
      <c r="C7" s="8">
        <v>16</v>
      </c>
      <c r="D7" s="8">
        <v>10</v>
      </c>
      <c r="E7" s="8">
        <v>7</v>
      </c>
      <c r="F7" s="8">
        <v>9</v>
      </c>
      <c r="G7" s="8">
        <v>11</v>
      </c>
      <c r="H7" s="8">
        <v>12</v>
      </c>
      <c r="I7" s="8">
        <v>9</v>
      </c>
      <c r="J7" s="8">
        <v>10</v>
      </c>
      <c r="K7" s="8">
        <v>9</v>
      </c>
      <c r="L7" s="8">
        <v>9</v>
      </c>
      <c r="M7" s="8">
        <v>3</v>
      </c>
      <c r="N7" s="12"/>
      <c r="O7" s="7">
        <f>IF(B7="","",SUM(C7:M7)-(N7))</f>
        <v>105</v>
      </c>
      <c r="P7" s="32" t="s">
        <v>62</v>
      </c>
      <c r="Q7" s="20">
        <f>SUM(C7:E7)</f>
        <v>33</v>
      </c>
      <c r="S7" s="362" t="s">
        <v>128</v>
      </c>
      <c r="T7" s="363"/>
      <c r="U7" s="229" t="s">
        <v>129</v>
      </c>
      <c r="V7" s="230">
        <v>402</v>
      </c>
    </row>
    <row r="8" spans="1:22" ht="15.75" customHeight="1">
      <c r="A8" s="74">
        <v>3</v>
      </c>
      <c r="B8" s="66">
        <v>6</v>
      </c>
      <c r="C8" s="8">
        <v>16</v>
      </c>
      <c r="D8" s="8">
        <v>10</v>
      </c>
      <c r="E8" s="8">
        <v>6</v>
      </c>
      <c r="F8" s="8">
        <v>9</v>
      </c>
      <c r="G8" s="8">
        <v>9</v>
      </c>
      <c r="H8" s="8">
        <v>12</v>
      </c>
      <c r="I8" s="8">
        <v>10</v>
      </c>
      <c r="J8" s="8">
        <v>9</v>
      </c>
      <c r="K8" s="8">
        <v>9</v>
      </c>
      <c r="L8" s="8">
        <v>9</v>
      </c>
      <c r="M8" s="8">
        <v>3</v>
      </c>
      <c r="N8" s="12"/>
      <c r="O8" s="7">
        <f>IF(B8="","",SUM(C8:M8)-(N8))</f>
        <v>102</v>
      </c>
      <c r="P8" s="32" t="s">
        <v>62</v>
      </c>
      <c r="Q8" s="20">
        <f>SUM(C8:E8)</f>
        <v>32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66">
        <v>16</v>
      </c>
      <c r="C9" s="8">
        <v>15</v>
      </c>
      <c r="D9" s="8">
        <v>9</v>
      </c>
      <c r="E9" s="8">
        <v>6</v>
      </c>
      <c r="F9" s="8">
        <v>9</v>
      </c>
      <c r="G9" s="8"/>
      <c r="H9" s="8">
        <v>12</v>
      </c>
      <c r="I9" s="8">
        <v>9</v>
      </c>
      <c r="J9" s="8">
        <v>9</v>
      </c>
      <c r="K9" s="8">
        <v>9</v>
      </c>
      <c r="L9" s="8">
        <v>9</v>
      </c>
      <c r="M9" s="8"/>
      <c r="N9" s="12"/>
      <c r="O9" s="7">
        <f>IF(B9="","",SUM(C9:M9)-(N9))</f>
        <v>87</v>
      </c>
      <c r="P9" s="32" t="s">
        <v>62</v>
      </c>
      <c r="Q9" s="20">
        <f>SUM(C9:E9)</f>
        <v>30</v>
      </c>
      <c r="S9" s="362" t="s">
        <v>131</v>
      </c>
      <c r="T9" s="363"/>
      <c r="U9" s="229" t="s">
        <v>129</v>
      </c>
      <c r="V9" s="234">
        <f>SUM(O10:O13)</f>
        <v>417</v>
      </c>
    </row>
    <row r="10" spans="1:22" ht="15.75" customHeight="1">
      <c r="A10" s="74">
        <v>5</v>
      </c>
      <c r="B10" s="66" t="s">
        <v>209</v>
      </c>
      <c r="C10" s="8">
        <v>15</v>
      </c>
      <c r="D10" s="8">
        <v>12</v>
      </c>
      <c r="E10" s="8">
        <v>9</v>
      </c>
      <c r="F10" s="8">
        <v>9</v>
      </c>
      <c r="G10" s="8">
        <v>9</v>
      </c>
      <c r="H10" s="8">
        <v>12</v>
      </c>
      <c r="I10" s="8">
        <v>9</v>
      </c>
      <c r="J10" s="8">
        <v>9</v>
      </c>
      <c r="K10" s="8">
        <v>9</v>
      </c>
      <c r="L10" s="8">
        <v>9</v>
      </c>
      <c r="M10" s="8">
        <v>3</v>
      </c>
      <c r="N10" s="12"/>
      <c r="O10" s="7">
        <f aca="true" t="shared" si="0" ref="O10:O13">IF(B10="","",SUM(C10:M10)-(N10))</f>
        <v>105</v>
      </c>
      <c r="P10" s="32" t="s">
        <v>59</v>
      </c>
      <c r="Q10" s="20">
        <f aca="true" t="shared" si="1" ref="Q10:Q45">SUM(C10:E10)</f>
        <v>36</v>
      </c>
      <c r="S10" s="224"/>
      <c r="T10" s="224"/>
      <c r="U10" s="224"/>
      <c r="V10" s="238"/>
    </row>
    <row r="11" spans="1:22" ht="15.75" customHeight="1">
      <c r="A11" s="74">
        <v>6</v>
      </c>
      <c r="B11" s="66" t="s">
        <v>210</v>
      </c>
      <c r="C11" s="8">
        <v>18</v>
      </c>
      <c r="D11" s="8">
        <v>12</v>
      </c>
      <c r="E11" s="8">
        <v>9</v>
      </c>
      <c r="F11" s="8">
        <v>9</v>
      </c>
      <c r="G11" s="8"/>
      <c r="H11" s="8">
        <v>15</v>
      </c>
      <c r="I11" s="8">
        <v>9</v>
      </c>
      <c r="J11" s="8">
        <v>9</v>
      </c>
      <c r="K11" s="8">
        <v>9</v>
      </c>
      <c r="L11" s="8">
        <v>9</v>
      </c>
      <c r="M11" s="8">
        <v>3</v>
      </c>
      <c r="N11" s="12"/>
      <c r="O11" s="7">
        <f t="shared" si="0"/>
        <v>102</v>
      </c>
      <c r="P11" s="32" t="s">
        <v>59</v>
      </c>
      <c r="Q11" s="20">
        <f t="shared" si="1"/>
        <v>39</v>
      </c>
      <c r="S11" s="362" t="s">
        <v>132</v>
      </c>
      <c r="T11" s="363"/>
      <c r="U11" s="229" t="s">
        <v>129</v>
      </c>
      <c r="V11" s="230">
        <v>819</v>
      </c>
    </row>
    <row r="12" spans="1:17" ht="15.75" customHeight="1">
      <c r="A12" s="74">
        <v>7</v>
      </c>
      <c r="B12" s="66" t="s">
        <v>211</v>
      </c>
      <c r="C12" s="8">
        <v>18</v>
      </c>
      <c r="D12" s="8">
        <v>12</v>
      </c>
      <c r="E12" s="8">
        <v>9</v>
      </c>
      <c r="F12" s="8">
        <v>9</v>
      </c>
      <c r="G12" s="8"/>
      <c r="H12" s="8">
        <v>15</v>
      </c>
      <c r="I12" s="8">
        <v>9</v>
      </c>
      <c r="J12" s="8">
        <v>9</v>
      </c>
      <c r="K12" s="8">
        <v>9</v>
      </c>
      <c r="L12" s="8">
        <v>9</v>
      </c>
      <c r="M12" s="8">
        <v>3</v>
      </c>
      <c r="N12" s="12"/>
      <c r="O12" s="7">
        <f t="shared" si="0"/>
        <v>102</v>
      </c>
      <c r="P12" s="32" t="s">
        <v>59</v>
      </c>
      <c r="Q12" s="20">
        <f t="shared" si="1"/>
        <v>39</v>
      </c>
    </row>
    <row r="13" spans="1:17" ht="15.75" customHeight="1">
      <c r="A13" s="74">
        <v>8</v>
      </c>
      <c r="B13" s="66" t="s">
        <v>212</v>
      </c>
      <c r="C13" s="8">
        <v>21</v>
      </c>
      <c r="D13" s="8">
        <v>12</v>
      </c>
      <c r="E13" s="8">
        <v>9</v>
      </c>
      <c r="F13" s="8">
        <v>9</v>
      </c>
      <c r="G13" s="8"/>
      <c r="H13" s="8">
        <v>15</v>
      </c>
      <c r="I13" s="8">
        <v>12</v>
      </c>
      <c r="J13" s="8">
        <v>9</v>
      </c>
      <c r="K13" s="8">
        <v>9</v>
      </c>
      <c r="L13" s="8">
        <v>9</v>
      </c>
      <c r="M13" s="8">
        <v>3</v>
      </c>
      <c r="N13" s="12"/>
      <c r="O13" s="7">
        <f t="shared" si="0"/>
        <v>108</v>
      </c>
      <c r="P13" s="32" t="s">
        <v>59</v>
      </c>
      <c r="Q13" s="20">
        <f t="shared" si="1"/>
        <v>42</v>
      </c>
    </row>
    <row r="14" spans="1:17" ht="15.75" customHeight="1">
      <c r="A14" s="74"/>
      <c r="B14" s="6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" t="str">
        <f aca="true" t="shared" si="2" ref="O14:O45">IF(B14="","",SUM(C14:M14)-(N14))</f>
        <v/>
      </c>
      <c r="P14" s="32"/>
      <c r="Q14" s="20">
        <f t="shared" si="1"/>
        <v>0</v>
      </c>
    </row>
    <row r="15" spans="1:17" ht="15.75" customHeight="1">
      <c r="A15" s="74"/>
      <c r="B15" s="6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32"/>
      <c r="Q15" s="20">
        <f t="shared" si="1"/>
        <v>0</v>
      </c>
    </row>
    <row r="16" spans="1:17" ht="15.75" customHeight="1">
      <c r="A16" s="74"/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2"/>
        <v/>
      </c>
      <c r="P16" s="32"/>
      <c r="Q16" s="20">
        <f t="shared" si="1"/>
        <v>0</v>
      </c>
    </row>
    <row r="17" spans="1:17" ht="15.75" customHeight="1">
      <c r="A17" s="74"/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 t="str">
        <f t="shared" si="2"/>
        <v/>
      </c>
      <c r="P17" s="32"/>
      <c r="Q17" s="20">
        <f t="shared" si="1"/>
        <v>0</v>
      </c>
    </row>
    <row r="18" spans="1:17" ht="15.75" customHeight="1">
      <c r="A18" s="74"/>
      <c r="B18" s="6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" t="str">
        <f t="shared" si="2"/>
        <v/>
      </c>
      <c r="P18" s="32"/>
      <c r="Q18" s="20">
        <f t="shared" si="1"/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1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" t="str">
        <f t="shared" si="2"/>
        <v/>
      </c>
      <c r="P20" s="32"/>
      <c r="Q20" s="20">
        <f t="shared" si="1"/>
        <v>0</v>
      </c>
    </row>
    <row r="21" spans="1:17" ht="15.75" customHeight="1">
      <c r="A21" s="74"/>
      <c r="B21" s="6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 t="str">
        <f t="shared" si="2"/>
        <v/>
      </c>
      <c r="P21" s="32"/>
      <c r="Q21" s="20">
        <f t="shared" si="1"/>
        <v>0</v>
      </c>
    </row>
    <row r="22" spans="1:17" ht="15.75" customHeight="1">
      <c r="A22" s="74"/>
      <c r="B22" s="6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t="shared" si="2"/>
        <v/>
      </c>
      <c r="P22" s="32"/>
      <c r="Q22" s="20">
        <f t="shared" si="1"/>
        <v>0</v>
      </c>
    </row>
    <row r="23" spans="1:17" ht="15.75" customHeight="1">
      <c r="A23" s="74"/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2"/>
        <v/>
      </c>
      <c r="P24" s="32"/>
      <c r="Q24" s="20">
        <f t="shared" si="1"/>
        <v>0</v>
      </c>
    </row>
    <row r="25" spans="1:17" ht="15.75" customHeight="1">
      <c r="A25" s="74"/>
      <c r="B25" s="6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" t="str">
        <f t="shared" si="2"/>
        <v/>
      </c>
      <c r="P25" s="32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17"/>
      <c r="Q29" s="20">
        <f t="shared" si="1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2"/>
        <v/>
      </c>
      <c r="P30" s="17"/>
      <c r="Q30" s="20">
        <f t="shared" si="1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17"/>
      <c r="Q31" s="20">
        <f t="shared" si="1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2"/>
        <v/>
      </c>
      <c r="P39" s="32"/>
      <c r="Q39" s="20">
        <f t="shared" si="1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2"/>
        <v/>
      </c>
      <c r="P40" s="32"/>
      <c r="Q40" s="20">
        <f t="shared" si="1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2"/>
        <v/>
      </c>
      <c r="P41" s="32"/>
      <c r="Q41" s="20">
        <f t="shared" si="1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2"/>
        <v/>
      </c>
      <c r="P42" s="32"/>
      <c r="Q42" s="20">
        <f t="shared" si="1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2"/>
        <v/>
      </c>
      <c r="P43" s="32"/>
      <c r="Q43" s="20">
        <f t="shared" si="1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2"/>
        <v/>
      </c>
      <c r="P44" s="32"/>
      <c r="Q44" s="20">
        <f t="shared" si="1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2"/>
        <v/>
      </c>
      <c r="P45" s="32"/>
      <c r="Q45" s="20">
        <f t="shared" si="1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U3:U4"/>
    <mergeCell ref="W3:W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9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X45"/>
  <sheetViews>
    <sheetView workbookViewId="0" topLeftCell="A1">
      <pane ySplit="5" topLeftCell="A6" activePane="bottomLeft" state="frozen"/>
      <selection pane="topLeft" activeCell="B148" sqref="B148:B152"/>
      <selection pane="bottomLeft" activeCell="A1" sqref="A1:X20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12.421875" style="1" customWidth="1"/>
    <col min="20" max="20" width="11.574218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104</v>
      </c>
      <c r="E1" s="393"/>
      <c r="F1" s="393"/>
      <c r="G1" s="393"/>
      <c r="H1" s="393"/>
      <c r="I1" s="394"/>
      <c r="J1" s="394"/>
      <c r="K1" s="395"/>
      <c r="R1" s="80"/>
      <c r="S1" s="81"/>
      <c r="T1" s="75"/>
      <c r="U1" s="10"/>
      <c r="V1" s="82"/>
      <c r="W1" s="84"/>
    </row>
    <row r="2" spans="2:23" ht="15.75" customHeight="1">
      <c r="B2" s="396"/>
      <c r="C2" s="397"/>
      <c r="D2" s="393" t="s">
        <v>105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82"/>
      <c r="S2" s="83"/>
      <c r="T2" s="79"/>
      <c r="U2" s="59"/>
      <c r="V2" s="82"/>
      <c r="W2" s="84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579</v>
      </c>
      <c r="F4" s="367"/>
      <c r="G4" s="381"/>
      <c r="H4" s="382"/>
      <c r="I4" s="382"/>
      <c r="J4" s="382"/>
      <c r="K4" s="368">
        <v>72</v>
      </c>
      <c r="L4" s="369"/>
      <c r="M4" s="387"/>
      <c r="N4" s="388"/>
      <c r="O4" s="370">
        <f>MAX(C6:C39)</f>
        <v>0</v>
      </c>
      <c r="P4" s="371"/>
      <c r="Q4" s="373"/>
      <c r="R4" s="210">
        <v>124</v>
      </c>
      <c r="S4" s="365"/>
      <c r="T4" s="211">
        <v>579</v>
      </c>
      <c r="U4" s="365"/>
      <c r="V4" s="211" t="s">
        <v>182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68">
        <v>1</v>
      </c>
      <c r="C6" s="12"/>
      <c r="D6" s="12">
        <v>9</v>
      </c>
      <c r="E6" s="12"/>
      <c r="F6" s="12">
        <v>9</v>
      </c>
      <c r="G6" s="12"/>
      <c r="H6" s="12">
        <v>12</v>
      </c>
      <c r="I6" s="12">
        <v>6</v>
      </c>
      <c r="J6" s="12">
        <v>9</v>
      </c>
      <c r="K6" s="12">
        <v>9</v>
      </c>
      <c r="L6" s="12">
        <v>9</v>
      </c>
      <c r="M6" s="8"/>
      <c r="N6" s="9"/>
      <c r="O6" s="7">
        <f aca="true" t="shared" si="0" ref="O6:O17">IF(B6="","",SUM(C6:M6)-(N6))</f>
        <v>63</v>
      </c>
      <c r="P6" s="32" t="s">
        <v>62</v>
      </c>
      <c r="Q6" s="20">
        <f aca="true" t="shared" si="1" ref="Q6:Q17">SUM(C6:E6)</f>
        <v>9</v>
      </c>
    </row>
    <row r="7" spans="1:22" ht="15.75" customHeight="1">
      <c r="A7" s="74">
        <v>2</v>
      </c>
      <c r="B7" s="68">
        <v>9</v>
      </c>
      <c r="C7" s="12"/>
      <c r="D7" s="12">
        <v>9</v>
      </c>
      <c r="E7" s="12"/>
      <c r="F7" s="12">
        <v>9</v>
      </c>
      <c r="G7" s="12">
        <v>9</v>
      </c>
      <c r="H7" s="12">
        <v>12</v>
      </c>
      <c r="I7" s="12">
        <v>9</v>
      </c>
      <c r="J7" s="12">
        <v>9</v>
      </c>
      <c r="K7" s="12">
        <v>6</v>
      </c>
      <c r="L7" s="12">
        <v>9</v>
      </c>
      <c r="M7" s="12"/>
      <c r="N7" s="12"/>
      <c r="O7" s="7">
        <f t="shared" si="0"/>
        <v>72</v>
      </c>
      <c r="P7" s="32" t="s">
        <v>62</v>
      </c>
      <c r="Q7" s="20">
        <f t="shared" si="1"/>
        <v>9</v>
      </c>
      <c r="S7" s="362" t="s">
        <v>128</v>
      </c>
      <c r="T7" s="363"/>
      <c r="U7" s="229" t="s">
        <v>129</v>
      </c>
      <c r="V7" s="230">
        <v>309</v>
      </c>
    </row>
    <row r="8" spans="1:22" ht="15.75" customHeight="1">
      <c r="A8" s="74">
        <v>3</v>
      </c>
      <c r="B8" s="68">
        <v>16</v>
      </c>
      <c r="C8" s="12"/>
      <c r="D8" s="12">
        <v>9</v>
      </c>
      <c r="E8" s="12"/>
      <c r="F8" s="12">
        <v>6</v>
      </c>
      <c r="G8" s="12">
        <v>9</v>
      </c>
      <c r="H8" s="12">
        <v>12</v>
      </c>
      <c r="I8" s="12">
        <v>6</v>
      </c>
      <c r="J8" s="12">
        <v>6</v>
      </c>
      <c r="K8" s="12">
        <v>6</v>
      </c>
      <c r="L8" s="12">
        <v>9</v>
      </c>
      <c r="M8" s="12"/>
      <c r="N8" s="12"/>
      <c r="O8" s="7">
        <f t="shared" si="0"/>
        <v>63</v>
      </c>
      <c r="P8" s="32" t="s">
        <v>62</v>
      </c>
      <c r="Q8" s="20">
        <f t="shared" si="1"/>
        <v>9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68">
        <v>3</v>
      </c>
      <c r="C9" s="12"/>
      <c r="D9" s="12">
        <v>9</v>
      </c>
      <c r="E9" s="12"/>
      <c r="F9" s="12">
        <v>8</v>
      </c>
      <c r="G9" s="12">
        <v>9</v>
      </c>
      <c r="H9" s="12">
        <v>12</v>
      </c>
      <c r="I9" s="12">
        <v>8</v>
      </c>
      <c r="J9" s="12">
        <v>9</v>
      </c>
      <c r="K9" s="12">
        <v>8</v>
      </c>
      <c r="L9" s="12">
        <v>9</v>
      </c>
      <c r="M9" s="12"/>
      <c r="N9" s="12"/>
      <c r="O9" s="7">
        <f t="shared" si="0"/>
        <v>72</v>
      </c>
      <c r="P9" s="32" t="s">
        <v>62</v>
      </c>
      <c r="Q9" s="20">
        <f t="shared" si="1"/>
        <v>9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68">
        <v>73</v>
      </c>
      <c r="C10" s="8"/>
      <c r="D10" s="8">
        <v>9</v>
      </c>
      <c r="E10" s="8">
        <v>6</v>
      </c>
      <c r="F10" s="8">
        <v>9</v>
      </c>
      <c r="G10" s="8"/>
      <c r="H10" s="8">
        <v>14</v>
      </c>
      <c r="I10" s="8">
        <v>9</v>
      </c>
      <c r="J10" s="8">
        <v>9</v>
      </c>
      <c r="K10" s="8">
        <v>9</v>
      </c>
      <c r="L10" s="8">
        <v>9</v>
      </c>
      <c r="M10" s="8"/>
      <c r="N10" s="9"/>
      <c r="O10" s="7">
        <f t="shared" si="0"/>
        <v>74</v>
      </c>
      <c r="P10" s="32" t="s">
        <v>61</v>
      </c>
      <c r="Q10" s="20">
        <f t="shared" si="1"/>
        <v>15</v>
      </c>
      <c r="S10" s="224"/>
      <c r="T10" s="224"/>
      <c r="U10" s="224"/>
      <c r="V10" s="238"/>
    </row>
    <row r="11" spans="1:22" ht="15.75" customHeight="1">
      <c r="A11" s="74">
        <v>6</v>
      </c>
      <c r="B11" s="68">
        <v>43</v>
      </c>
      <c r="C11" s="8"/>
      <c r="D11" s="8">
        <v>9</v>
      </c>
      <c r="E11" s="8">
        <v>6</v>
      </c>
      <c r="F11" s="8">
        <v>9</v>
      </c>
      <c r="G11" s="8">
        <v>9</v>
      </c>
      <c r="H11" s="8">
        <v>14</v>
      </c>
      <c r="I11" s="8">
        <v>9</v>
      </c>
      <c r="J11" s="8">
        <v>9</v>
      </c>
      <c r="K11" s="8">
        <v>9</v>
      </c>
      <c r="L11" s="8">
        <v>9</v>
      </c>
      <c r="M11" s="8"/>
      <c r="N11" s="9"/>
      <c r="O11" s="7">
        <f t="shared" si="0"/>
        <v>83</v>
      </c>
      <c r="P11" s="32" t="s">
        <v>61</v>
      </c>
      <c r="Q11" s="20">
        <f t="shared" si="1"/>
        <v>15</v>
      </c>
      <c r="S11" s="362" t="s">
        <v>132</v>
      </c>
      <c r="T11" s="363"/>
      <c r="U11" s="229" t="s">
        <v>129</v>
      </c>
      <c r="V11" s="230">
        <v>579</v>
      </c>
    </row>
    <row r="12" spans="1:17" ht="15.75" customHeight="1">
      <c r="A12" s="74">
        <v>7</v>
      </c>
      <c r="B12" s="68">
        <v>61</v>
      </c>
      <c r="C12" s="8"/>
      <c r="D12" s="8">
        <v>9</v>
      </c>
      <c r="E12" s="8"/>
      <c r="F12" s="8">
        <v>9</v>
      </c>
      <c r="G12" s="8"/>
      <c r="H12" s="8">
        <v>15</v>
      </c>
      <c r="I12" s="8">
        <v>9</v>
      </c>
      <c r="J12" s="8">
        <v>9</v>
      </c>
      <c r="K12" s="8">
        <v>9</v>
      </c>
      <c r="L12" s="8">
        <v>9</v>
      </c>
      <c r="M12" s="8"/>
      <c r="N12" s="9"/>
      <c r="O12" s="7">
        <f t="shared" si="0"/>
        <v>69</v>
      </c>
      <c r="P12" s="32" t="s">
        <v>61</v>
      </c>
      <c r="Q12" s="20">
        <f t="shared" si="1"/>
        <v>9</v>
      </c>
    </row>
    <row r="13" spans="1:17" ht="15.75" customHeight="1">
      <c r="A13" s="74">
        <v>8</v>
      </c>
      <c r="B13" s="68">
        <v>52</v>
      </c>
      <c r="C13" s="8"/>
      <c r="D13" s="8">
        <v>9</v>
      </c>
      <c r="E13" s="8">
        <v>6</v>
      </c>
      <c r="F13" s="8">
        <v>9</v>
      </c>
      <c r="G13" s="8">
        <v>9</v>
      </c>
      <c r="H13" s="8">
        <v>14</v>
      </c>
      <c r="I13" s="8">
        <v>9</v>
      </c>
      <c r="J13" s="8">
        <v>9</v>
      </c>
      <c r="K13" s="8">
        <v>9</v>
      </c>
      <c r="L13" s="8">
        <v>9</v>
      </c>
      <c r="M13" s="8"/>
      <c r="N13" s="9"/>
      <c r="O13" s="7">
        <f t="shared" si="0"/>
        <v>83</v>
      </c>
      <c r="P13" s="32" t="s">
        <v>61</v>
      </c>
      <c r="Q13" s="20">
        <f t="shared" si="1"/>
        <v>15</v>
      </c>
    </row>
    <row r="14" spans="1:17" ht="15.75" customHeight="1">
      <c r="A14" s="74">
        <v>9</v>
      </c>
      <c r="B14" s="68"/>
      <c r="C14" s="8"/>
      <c r="D14" s="8"/>
      <c r="E14" s="8"/>
      <c r="F14" s="8"/>
      <c r="G14" s="8"/>
      <c r="H14" s="8"/>
      <c r="I14" s="8"/>
      <c r="J14" s="8"/>
      <c r="K14" s="8"/>
      <c r="L14" s="8"/>
      <c r="M14" s="12"/>
      <c r="N14" s="12"/>
      <c r="O14" s="7" t="str">
        <f t="shared" si="0"/>
        <v/>
      </c>
      <c r="P14" s="32"/>
      <c r="Q14" s="20">
        <f t="shared" si="1"/>
        <v>0</v>
      </c>
    </row>
    <row r="15" spans="1:17" ht="15.75" customHeight="1">
      <c r="A15" s="74">
        <v>10</v>
      </c>
      <c r="B15" s="6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 t="str">
        <f t="shared" si="0"/>
        <v/>
      </c>
      <c r="P15" s="32"/>
      <c r="Q15" s="20">
        <f t="shared" si="1"/>
        <v>0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0"/>
        <v/>
      </c>
      <c r="P16" s="32"/>
      <c r="Q16" s="20">
        <f t="shared" si="1"/>
        <v>0</v>
      </c>
    </row>
    <row r="17" spans="1:17" ht="15.75" customHeight="1">
      <c r="A17" s="74">
        <v>12</v>
      </c>
      <c r="B17" s="68"/>
      <c r="C17" s="8"/>
      <c r="D17" s="8"/>
      <c r="E17" s="8"/>
      <c r="F17" s="8"/>
      <c r="G17" s="8"/>
      <c r="H17" s="8"/>
      <c r="I17" s="8"/>
      <c r="J17" s="8"/>
      <c r="K17" s="8"/>
      <c r="L17" s="8"/>
      <c r="M17" s="12"/>
      <c r="N17" s="12"/>
      <c r="O17" s="7" t="str">
        <f t="shared" si="0"/>
        <v/>
      </c>
      <c r="P17" s="32"/>
      <c r="Q17" s="20">
        <f t="shared" si="1"/>
        <v>0</v>
      </c>
    </row>
    <row r="18" spans="1:17" ht="15.75" customHeight="1">
      <c r="A18" s="74">
        <v>13</v>
      </c>
      <c r="B18" s="6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" t="str">
        <f aca="true" t="shared" si="2" ref="O18:O25">IF(B18="","",SUM(C18:M18)-(N18))</f>
        <v/>
      </c>
      <c r="P18" s="17"/>
      <c r="Q18" s="20">
        <f aca="true" t="shared" si="3" ref="Q18:Q41">SUM(C18:E18)</f>
        <v>0</v>
      </c>
    </row>
    <row r="19" spans="1:17" ht="15.75" customHeight="1">
      <c r="A19" s="74">
        <v>14</v>
      </c>
      <c r="B19" s="6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7" t="str">
        <f t="shared" si="2"/>
        <v/>
      </c>
      <c r="P19" s="17"/>
      <c r="Q19" s="20">
        <f t="shared" si="3"/>
        <v>0</v>
      </c>
    </row>
    <row r="20" spans="1:17" ht="15.75" customHeight="1">
      <c r="A20" s="74">
        <v>15</v>
      </c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" t="str">
        <f t="shared" si="2"/>
        <v/>
      </c>
      <c r="P20" s="17"/>
      <c r="Q20" s="20">
        <f t="shared" si="3"/>
        <v>0</v>
      </c>
    </row>
    <row r="21" spans="1:17" ht="15.75" customHeight="1">
      <c r="A21" s="74">
        <v>16</v>
      </c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12"/>
      <c r="N21" s="12"/>
      <c r="O21" s="7" t="str">
        <f t="shared" si="2"/>
        <v/>
      </c>
      <c r="P21" s="17"/>
      <c r="Q21" s="20">
        <f t="shared" si="3"/>
        <v>0</v>
      </c>
    </row>
    <row r="22" spans="1:17" ht="15.75" customHeight="1">
      <c r="A22" s="74">
        <v>17</v>
      </c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2"/>
        <v/>
      </c>
      <c r="P22" s="17"/>
      <c r="Q22" s="20">
        <f t="shared" si="3"/>
        <v>0</v>
      </c>
    </row>
    <row r="23" spans="1:17" ht="15.75" customHeight="1">
      <c r="A23" s="74">
        <v>18</v>
      </c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2"/>
        <v/>
      </c>
      <c r="P23" s="17"/>
      <c r="Q23" s="20">
        <f t="shared" si="3"/>
        <v>0</v>
      </c>
    </row>
    <row r="24" spans="1:17" ht="15.75" customHeight="1">
      <c r="A24" s="74">
        <v>19</v>
      </c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2"/>
        <v/>
      </c>
      <c r="P24" s="17"/>
      <c r="Q24" s="20">
        <f t="shared" si="3"/>
        <v>0</v>
      </c>
    </row>
    <row r="25" spans="1:17" ht="15.75" customHeight="1">
      <c r="A25" s="74">
        <v>20</v>
      </c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32"/>
      <c r="Q25" s="20">
        <f t="shared" si="3"/>
        <v>0</v>
      </c>
    </row>
    <row r="26" spans="1:17" ht="15.75" customHeight="1">
      <c r="A26" s="74"/>
      <c r="B26" s="6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7" t="str">
        <f aca="true" t="shared" si="4" ref="O26:O45">IF(B26="","",SUM(C26:M26)-(N26))</f>
        <v/>
      </c>
      <c r="P26" s="17"/>
      <c r="Q26" s="20">
        <f t="shared" si="3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4"/>
        <v/>
      </c>
      <c r="P27" s="17"/>
      <c r="Q27" s="20">
        <f t="shared" si="3"/>
        <v>0</v>
      </c>
    </row>
    <row r="28" spans="1:17" ht="15.75" customHeight="1">
      <c r="A28" s="74"/>
      <c r="B28" s="6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7" t="str">
        <f t="shared" si="4"/>
        <v/>
      </c>
      <c r="P28" s="32"/>
      <c r="Q28" s="20">
        <f t="shared" si="3"/>
        <v>0</v>
      </c>
    </row>
    <row r="29" spans="1:17" ht="15.75" customHeight="1">
      <c r="A29" s="74"/>
      <c r="B29" s="6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7" t="str">
        <f t="shared" si="4"/>
        <v/>
      </c>
      <c r="P29" s="32"/>
      <c r="Q29" s="20">
        <f t="shared" si="3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4"/>
        <v/>
      </c>
      <c r="P30" s="32"/>
      <c r="Q30" s="20">
        <f t="shared" si="3"/>
        <v>0</v>
      </c>
    </row>
    <row r="31" spans="1:17" ht="15.75" customHeight="1">
      <c r="A31" s="74"/>
      <c r="B31" s="6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7" t="str">
        <f t="shared" si="4"/>
        <v/>
      </c>
      <c r="P31" s="32"/>
      <c r="Q31" s="20">
        <f t="shared" si="3"/>
        <v>0</v>
      </c>
    </row>
    <row r="32" spans="1:19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4"/>
        <v/>
      </c>
      <c r="P32" s="32"/>
      <c r="Q32" s="20">
        <f t="shared" si="3"/>
        <v>0</v>
      </c>
      <c r="R32" s="21"/>
      <c r="S32" s="21"/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2"/>
      <c r="Q33" s="20">
        <f t="shared" si="3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4"/>
        <v/>
      </c>
      <c r="P34" s="32"/>
      <c r="Q34" s="20">
        <f t="shared" si="3"/>
        <v>0</v>
      </c>
    </row>
    <row r="35" spans="1:17" ht="15.75" customHeight="1">
      <c r="A35" s="74"/>
      <c r="B35" s="6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7" t="str">
        <f t="shared" si="4"/>
        <v/>
      </c>
      <c r="P35" s="32"/>
      <c r="Q35" s="20">
        <f t="shared" si="3"/>
        <v>0</v>
      </c>
    </row>
    <row r="36" spans="1:17" ht="15.75" customHeight="1">
      <c r="A36" s="74"/>
      <c r="B36" s="6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7" t="str">
        <f t="shared" si="4"/>
        <v/>
      </c>
      <c r="P36" s="32"/>
      <c r="Q36" s="20">
        <f t="shared" si="3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4"/>
        <v/>
      </c>
      <c r="P37" s="32"/>
      <c r="Q37" s="20">
        <f t="shared" si="3"/>
        <v>0</v>
      </c>
    </row>
    <row r="38" spans="1:17" ht="15.75" customHeight="1">
      <c r="A38" s="74"/>
      <c r="B38" s="6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7" t="str">
        <f t="shared" si="4"/>
        <v/>
      </c>
      <c r="P38" s="32"/>
      <c r="Q38" s="20">
        <f t="shared" si="3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4"/>
        <v/>
      </c>
      <c r="P39" s="32"/>
      <c r="Q39" s="20">
        <f t="shared" si="3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4"/>
        <v/>
      </c>
      <c r="P40" s="32"/>
      <c r="Q40" s="20">
        <f t="shared" si="3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4"/>
        <v/>
      </c>
      <c r="P41" s="32"/>
      <c r="Q41" s="20">
        <f t="shared" si="3"/>
        <v>0</v>
      </c>
    </row>
    <row r="42" spans="1:15" ht="15.75" customHeight="1">
      <c r="A42" s="10"/>
      <c r="O42" s="7" t="str">
        <f t="shared" si="4"/>
        <v/>
      </c>
    </row>
    <row r="43" spans="1:15" ht="15.75" customHeight="1">
      <c r="A43" s="10"/>
      <c r="O43" s="7" t="str">
        <f t="shared" si="4"/>
        <v/>
      </c>
    </row>
    <row r="44" spans="1:15" ht="15.75" customHeight="1">
      <c r="A44" s="10"/>
      <c r="O44" s="7" t="str">
        <f t="shared" si="4"/>
        <v/>
      </c>
    </row>
    <row r="45" spans="1:15" ht="15.75" customHeight="1">
      <c r="A45" s="10"/>
      <c r="O45" s="7" t="str">
        <f t="shared" si="4"/>
        <v/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8"/>
  <sheetViews>
    <sheetView zoomScale="95" zoomScaleNormal="95" workbookViewId="0" topLeftCell="A1">
      <pane ySplit="1" topLeftCell="A58" activePane="bottomLeft" state="frozen"/>
      <selection pane="topLeft" activeCell="AB5" sqref="AB5"/>
      <selection pane="bottomLeft" activeCell="E3" sqref="E3:O77"/>
    </sheetView>
  </sheetViews>
  <sheetFormatPr defaultColWidth="9.140625" defaultRowHeight="16.5" customHeight="1"/>
  <cols>
    <col min="1" max="1" width="29.57421875" style="1" customWidth="1"/>
    <col min="2" max="2" width="7.7109375" style="1" customWidth="1"/>
    <col min="3" max="3" width="7.7109375" style="6" customWidth="1"/>
    <col min="4" max="4" width="7.7109375" style="3" customWidth="1"/>
    <col min="5" max="16" width="7.7109375" style="10" customWidth="1"/>
    <col min="17" max="17" width="7.7109375" style="1" customWidth="1"/>
    <col min="18" max="18" width="6.8515625" style="5" customWidth="1"/>
    <col min="19" max="19" width="6.421875" style="4" customWidth="1"/>
    <col min="20" max="20" width="13.8515625" style="1" customWidth="1"/>
    <col min="21" max="21" width="5.7109375" style="1" customWidth="1"/>
    <col min="22" max="255" width="9.140625" style="1" customWidth="1"/>
    <col min="256" max="256" width="3.421875" style="1" bestFit="1" customWidth="1"/>
    <col min="257" max="257" width="29.57421875" style="1" customWidth="1"/>
    <col min="258" max="275" width="7.7109375" style="1" customWidth="1"/>
    <col min="276" max="276" width="14.421875" style="1" bestFit="1" customWidth="1"/>
    <col min="277" max="277" width="5.7109375" style="1" customWidth="1"/>
    <col min="278" max="511" width="9.140625" style="1" customWidth="1"/>
    <col min="512" max="512" width="3.421875" style="1" bestFit="1" customWidth="1"/>
    <col min="513" max="513" width="29.57421875" style="1" customWidth="1"/>
    <col min="514" max="531" width="7.7109375" style="1" customWidth="1"/>
    <col min="532" max="532" width="14.421875" style="1" bestFit="1" customWidth="1"/>
    <col min="533" max="533" width="5.7109375" style="1" customWidth="1"/>
    <col min="534" max="767" width="9.140625" style="1" customWidth="1"/>
    <col min="768" max="768" width="3.421875" style="1" bestFit="1" customWidth="1"/>
    <col min="769" max="769" width="29.57421875" style="1" customWidth="1"/>
    <col min="770" max="787" width="7.7109375" style="1" customWidth="1"/>
    <col min="788" max="788" width="14.421875" style="1" bestFit="1" customWidth="1"/>
    <col min="789" max="789" width="5.7109375" style="1" customWidth="1"/>
    <col min="790" max="1023" width="9.140625" style="1" customWidth="1"/>
    <col min="1024" max="1024" width="3.421875" style="1" bestFit="1" customWidth="1"/>
    <col min="1025" max="1025" width="29.57421875" style="1" customWidth="1"/>
    <col min="1026" max="1043" width="7.7109375" style="1" customWidth="1"/>
    <col min="1044" max="1044" width="14.421875" style="1" bestFit="1" customWidth="1"/>
    <col min="1045" max="1045" width="5.7109375" style="1" customWidth="1"/>
    <col min="1046" max="1279" width="9.140625" style="1" customWidth="1"/>
    <col min="1280" max="1280" width="3.421875" style="1" bestFit="1" customWidth="1"/>
    <col min="1281" max="1281" width="29.57421875" style="1" customWidth="1"/>
    <col min="1282" max="1299" width="7.7109375" style="1" customWidth="1"/>
    <col min="1300" max="1300" width="14.421875" style="1" bestFit="1" customWidth="1"/>
    <col min="1301" max="1301" width="5.7109375" style="1" customWidth="1"/>
    <col min="1302" max="1535" width="9.140625" style="1" customWidth="1"/>
    <col min="1536" max="1536" width="3.421875" style="1" bestFit="1" customWidth="1"/>
    <col min="1537" max="1537" width="29.57421875" style="1" customWidth="1"/>
    <col min="1538" max="1555" width="7.7109375" style="1" customWidth="1"/>
    <col min="1556" max="1556" width="14.421875" style="1" bestFit="1" customWidth="1"/>
    <col min="1557" max="1557" width="5.7109375" style="1" customWidth="1"/>
    <col min="1558" max="1791" width="9.140625" style="1" customWidth="1"/>
    <col min="1792" max="1792" width="3.421875" style="1" bestFit="1" customWidth="1"/>
    <col min="1793" max="1793" width="29.57421875" style="1" customWidth="1"/>
    <col min="1794" max="1811" width="7.7109375" style="1" customWidth="1"/>
    <col min="1812" max="1812" width="14.421875" style="1" bestFit="1" customWidth="1"/>
    <col min="1813" max="1813" width="5.7109375" style="1" customWidth="1"/>
    <col min="1814" max="2047" width="9.140625" style="1" customWidth="1"/>
    <col min="2048" max="2048" width="3.421875" style="1" bestFit="1" customWidth="1"/>
    <col min="2049" max="2049" width="29.57421875" style="1" customWidth="1"/>
    <col min="2050" max="2067" width="7.7109375" style="1" customWidth="1"/>
    <col min="2068" max="2068" width="14.421875" style="1" bestFit="1" customWidth="1"/>
    <col min="2069" max="2069" width="5.7109375" style="1" customWidth="1"/>
    <col min="2070" max="2303" width="9.140625" style="1" customWidth="1"/>
    <col min="2304" max="2304" width="3.421875" style="1" bestFit="1" customWidth="1"/>
    <col min="2305" max="2305" width="29.57421875" style="1" customWidth="1"/>
    <col min="2306" max="2323" width="7.7109375" style="1" customWidth="1"/>
    <col min="2324" max="2324" width="14.421875" style="1" bestFit="1" customWidth="1"/>
    <col min="2325" max="2325" width="5.7109375" style="1" customWidth="1"/>
    <col min="2326" max="2559" width="9.140625" style="1" customWidth="1"/>
    <col min="2560" max="2560" width="3.421875" style="1" bestFit="1" customWidth="1"/>
    <col min="2561" max="2561" width="29.57421875" style="1" customWidth="1"/>
    <col min="2562" max="2579" width="7.7109375" style="1" customWidth="1"/>
    <col min="2580" max="2580" width="14.421875" style="1" bestFit="1" customWidth="1"/>
    <col min="2581" max="2581" width="5.7109375" style="1" customWidth="1"/>
    <col min="2582" max="2815" width="9.140625" style="1" customWidth="1"/>
    <col min="2816" max="2816" width="3.421875" style="1" bestFit="1" customWidth="1"/>
    <col min="2817" max="2817" width="29.57421875" style="1" customWidth="1"/>
    <col min="2818" max="2835" width="7.7109375" style="1" customWidth="1"/>
    <col min="2836" max="2836" width="14.421875" style="1" bestFit="1" customWidth="1"/>
    <col min="2837" max="2837" width="5.7109375" style="1" customWidth="1"/>
    <col min="2838" max="3071" width="9.140625" style="1" customWidth="1"/>
    <col min="3072" max="3072" width="3.421875" style="1" bestFit="1" customWidth="1"/>
    <col min="3073" max="3073" width="29.57421875" style="1" customWidth="1"/>
    <col min="3074" max="3091" width="7.7109375" style="1" customWidth="1"/>
    <col min="3092" max="3092" width="14.421875" style="1" bestFit="1" customWidth="1"/>
    <col min="3093" max="3093" width="5.7109375" style="1" customWidth="1"/>
    <col min="3094" max="3327" width="9.140625" style="1" customWidth="1"/>
    <col min="3328" max="3328" width="3.421875" style="1" bestFit="1" customWidth="1"/>
    <col min="3329" max="3329" width="29.57421875" style="1" customWidth="1"/>
    <col min="3330" max="3347" width="7.7109375" style="1" customWidth="1"/>
    <col min="3348" max="3348" width="14.421875" style="1" bestFit="1" customWidth="1"/>
    <col min="3349" max="3349" width="5.7109375" style="1" customWidth="1"/>
    <col min="3350" max="3583" width="9.140625" style="1" customWidth="1"/>
    <col min="3584" max="3584" width="3.421875" style="1" bestFit="1" customWidth="1"/>
    <col min="3585" max="3585" width="29.57421875" style="1" customWidth="1"/>
    <col min="3586" max="3603" width="7.7109375" style="1" customWidth="1"/>
    <col min="3604" max="3604" width="14.421875" style="1" bestFit="1" customWidth="1"/>
    <col min="3605" max="3605" width="5.7109375" style="1" customWidth="1"/>
    <col min="3606" max="3839" width="9.140625" style="1" customWidth="1"/>
    <col min="3840" max="3840" width="3.421875" style="1" bestFit="1" customWidth="1"/>
    <col min="3841" max="3841" width="29.57421875" style="1" customWidth="1"/>
    <col min="3842" max="3859" width="7.7109375" style="1" customWidth="1"/>
    <col min="3860" max="3860" width="14.421875" style="1" bestFit="1" customWidth="1"/>
    <col min="3861" max="3861" width="5.7109375" style="1" customWidth="1"/>
    <col min="3862" max="4095" width="9.140625" style="1" customWidth="1"/>
    <col min="4096" max="4096" width="3.421875" style="1" bestFit="1" customWidth="1"/>
    <col min="4097" max="4097" width="29.57421875" style="1" customWidth="1"/>
    <col min="4098" max="4115" width="7.7109375" style="1" customWidth="1"/>
    <col min="4116" max="4116" width="14.421875" style="1" bestFit="1" customWidth="1"/>
    <col min="4117" max="4117" width="5.7109375" style="1" customWidth="1"/>
    <col min="4118" max="4351" width="9.140625" style="1" customWidth="1"/>
    <col min="4352" max="4352" width="3.421875" style="1" bestFit="1" customWidth="1"/>
    <col min="4353" max="4353" width="29.57421875" style="1" customWidth="1"/>
    <col min="4354" max="4371" width="7.7109375" style="1" customWidth="1"/>
    <col min="4372" max="4372" width="14.421875" style="1" bestFit="1" customWidth="1"/>
    <col min="4373" max="4373" width="5.7109375" style="1" customWidth="1"/>
    <col min="4374" max="4607" width="9.140625" style="1" customWidth="1"/>
    <col min="4608" max="4608" width="3.421875" style="1" bestFit="1" customWidth="1"/>
    <col min="4609" max="4609" width="29.57421875" style="1" customWidth="1"/>
    <col min="4610" max="4627" width="7.7109375" style="1" customWidth="1"/>
    <col min="4628" max="4628" width="14.421875" style="1" bestFit="1" customWidth="1"/>
    <col min="4629" max="4629" width="5.7109375" style="1" customWidth="1"/>
    <col min="4630" max="4863" width="9.140625" style="1" customWidth="1"/>
    <col min="4864" max="4864" width="3.421875" style="1" bestFit="1" customWidth="1"/>
    <col min="4865" max="4865" width="29.57421875" style="1" customWidth="1"/>
    <col min="4866" max="4883" width="7.7109375" style="1" customWidth="1"/>
    <col min="4884" max="4884" width="14.421875" style="1" bestFit="1" customWidth="1"/>
    <col min="4885" max="4885" width="5.7109375" style="1" customWidth="1"/>
    <col min="4886" max="5119" width="9.140625" style="1" customWidth="1"/>
    <col min="5120" max="5120" width="3.421875" style="1" bestFit="1" customWidth="1"/>
    <col min="5121" max="5121" width="29.57421875" style="1" customWidth="1"/>
    <col min="5122" max="5139" width="7.7109375" style="1" customWidth="1"/>
    <col min="5140" max="5140" width="14.421875" style="1" bestFit="1" customWidth="1"/>
    <col min="5141" max="5141" width="5.7109375" style="1" customWidth="1"/>
    <col min="5142" max="5375" width="9.140625" style="1" customWidth="1"/>
    <col min="5376" max="5376" width="3.421875" style="1" bestFit="1" customWidth="1"/>
    <col min="5377" max="5377" width="29.57421875" style="1" customWidth="1"/>
    <col min="5378" max="5395" width="7.7109375" style="1" customWidth="1"/>
    <col min="5396" max="5396" width="14.421875" style="1" bestFit="1" customWidth="1"/>
    <col min="5397" max="5397" width="5.7109375" style="1" customWidth="1"/>
    <col min="5398" max="5631" width="9.140625" style="1" customWidth="1"/>
    <col min="5632" max="5632" width="3.421875" style="1" bestFit="1" customWidth="1"/>
    <col min="5633" max="5633" width="29.57421875" style="1" customWidth="1"/>
    <col min="5634" max="5651" width="7.7109375" style="1" customWidth="1"/>
    <col min="5652" max="5652" width="14.421875" style="1" bestFit="1" customWidth="1"/>
    <col min="5653" max="5653" width="5.7109375" style="1" customWidth="1"/>
    <col min="5654" max="5887" width="9.140625" style="1" customWidth="1"/>
    <col min="5888" max="5888" width="3.421875" style="1" bestFit="1" customWidth="1"/>
    <col min="5889" max="5889" width="29.57421875" style="1" customWidth="1"/>
    <col min="5890" max="5907" width="7.7109375" style="1" customWidth="1"/>
    <col min="5908" max="5908" width="14.421875" style="1" bestFit="1" customWidth="1"/>
    <col min="5909" max="5909" width="5.7109375" style="1" customWidth="1"/>
    <col min="5910" max="6143" width="9.140625" style="1" customWidth="1"/>
    <col min="6144" max="6144" width="3.421875" style="1" bestFit="1" customWidth="1"/>
    <col min="6145" max="6145" width="29.57421875" style="1" customWidth="1"/>
    <col min="6146" max="6163" width="7.7109375" style="1" customWidth="1"/>
    <col min="6164" max="6164" width="14.421875" style="1" bestFit="1" customWidth="1"/>
    <col min="6165" max="6165" width="5.7109375" style="1" customWidth="1"/>
    <col min="6166" max="6399" width="9.140625" style="1" customWidth="1"/>
    <col min="6400" max="6400" width="3.421875" style="1" bestFit="1" customWidth="1"/>
    <col min="6401" max="6401" width="29.57421875" style="1" customWidth="1"/>
    <col min="6402" max="6419" width="7.7109375" style="1" customWidth="1"/>
    <col min="6420" max="6420" width="14.421875" style="1" bestFit="1" customWidth="1"/>
    <col min="6421" max="6421" width="5.7109375" style="1" customWidth="1"/>
    <col min="6422" max="6655" width="9.140625" style="1" customWidth="1"/>
    <col min="6656" max="6656" width="3.421875" style="1" bestFit="1" customWidth="1"/>
    <col min="6657" max="6657" width="29.57421875" style="1" customWidth="1"/>
    <col min="6658" max="6675" width="7.7109375" style="1" customWidth="1"/>
    <col min="6676" max="6676" width="14.421875" style="1" bestFit="1" customWidth="1"/>
    <col min="6677" max="6677" width="5.7109375" style="1" customWidth="1"/>
    <col min="6678" max="6911" width="9.140625" style="1" customWidth="1"/>
    <col min="6912" max="6912" width="3.421875" style="1" bestFit="1" customWidth="1"/>
    <col min="6913" max="6913" width="29.57421875" style="1" customWidth="1"/>
    <col min="6914" max="6931" width="7.7109375" style="1" customWidth="1"/>
    <col min="6932" max="6932" width="14.421875" style="1" bestFit="1" customWidth="1"/>
    <col min="6933" max="6933" width="5.7109375" style="1" customWidth="1"/>
    <col min="6934" max="7167" width="9.140625" style="1" customWidth="1"/>
    <col min="7168" max="7168" width="3.421875" style="1" bestFit="1" customWidth="1"/>
    <col min="7169" max="7169" width="29.57421875" style="1" customWidth="1"/>
    <col min="7170" max="7187" width="7.7109375" style="1" customWidth="1"/>
    <col min="7188" max="7188" width="14.421875" style="1" bestFit="1" customWidth="1"/>
    <col min="7189" max="7189" width="5.7109375" style="1" customWidth="1"/>
    <col min="7190" max="7423" width="9.140625" style="1" customWidth="1"/>
    <col min="7424" max="7424" width="3.421875" style="1" bestFit="1" customWidth="1"/>
    <col min="7425" max="7425" width="29.57421875" style="1" customWidth="1"/>
    <col min="7426" max="7443" width="7.7109375" style="1" customWidth="1"/>
    <col min="7444" max="7444" width="14.421875" style="1" bestFit="1" customWidth="1"/>
    <col min="7445" max="7445" width="5.7109375" style="1" customWidth="1"/>
    <col min="7446" max="7679" width="9.140625" style="1" customWidth="1"/>
    <col min="7680" max="7680" width="3.421875" style="1" bestFit="1" customWidth="1"/>
    <col min="7681" max="7681" width="29.57421875" style="1" customWidth="1"/>
    <col min="7682" max="7699" width="7.7109375" style="1" customWidth="1"/>
    <col min="7700" max="7700" width="14.421875" style="1" bestFit="1" customWidth="1"/>
    <col min="7701" max="7701" width="5.7109375" style="1" customWidth="1"/>
    <col min="7702" max="7935" width="9.140625" style="1" customWidth="1"/>
    <col min="7936" max="7936" width="3.421875" style="1" bestFit="1" customWidth="1"/>
    <col min="7937" max="7937" width="29.57421875" style="1" customWidth="1"/>
    <col min="7938" max="7955" width="7.7109375" style="1" customWidth="1"/>
    <col min="7956" max="7956" width="14.421875" style="1" bestFit="1" customWidth="1"/>
    <col min="7957" max="7957" width="5.7109375" style="1" customWidth="1"/>
    <col min="7958" max="8191" width="9.140625" style="1" customWidth="1"/>
    <col min="8192" max="8192" width="3.421875" style="1" bestFit="1" customWidth="1"/>
    <col min="8193" max="8193" width="29.57421875" style="1" customWidth="1"/>
    <col min="8194" max="8211" width="7.7109375" style="1" customWidth="1"/>
    <col min="8212" max="8212" width="14.421875" style="1" bestFit="1" customWidth="1"/>
    <col min="8213" max="8213" width="5.7109375" style="1" customWidth="1"/>
    <col min="8214" max="8447" width="9.140625" style="1" customWidth="1"/>
    <col min="8448" max="8448" width="3.421875" style="1" bestFit="1" customWidth="1"/>
    <col min="8449" max="8449" width="29.57421875" style="1" customWidth="1"/>
    <col min="8450" max="8467" width="7.7109375" style="1" customWidth="1"/>
    <col min="8468" max="8468" width="14.421875" style="1" bestFit="1" customWidth="1"/>
    <col min="8469" max="8469" width="5.7109375" style="1" customWidth="1"/>
    <col min="8470" max="8703" width="9.140625" style="1" customWidth="1"/>
    <col min="8704" max="8704" width="3.421875" style="1" bestFit="1" customWidth="1"/>
    <col min="8705" max="8705" width="29.57421875" style="1" customWidth="1"/>
    <col min="8706" max="8723" width="7.7109375" style="1" customWidth="1"/>
    <col min="8724" max="8724" width="14.421875" style="1" bestFit="1" customWidth="1"/>
    <col min="8725" max="8725" width="5.7109375" style="1" customWidth="1"/>
    <col min="8726" max="8959" width="9.140625" style="1" customWidth="1"/>
    <col min="8960" max="8960" width="3.421875" style="1" bestFit="1" customWidth="1"/>
    <col min="8961" max="8961" width="29.57421875" style="1" customWidth="1"/>
    <col min="8962" max="8979" width="7.7109375" style="1" customWidth="1"/>
    <col min="8980" max="8980" width="14.421875" style="1" bestFit="1" customWidth="1"/>
    <col min="8981" max="8981" width="5.7109375" style="1" customWidth="1"/>
    <col min="8982" max="9215" width="9.140625" style="1" customWidth="1"/>
    <col min="9216" max="9216" width="3.421875" style="1" bestFit="1" customWidth="1"/>
    <col min="9217" max="9217" width="29.57421875" style="1" customWidth="1"/>
    <col min="9218" max="9235" width="7.7109375" style="1" customWidth="1"/>
    <col min="9236" max="9236" width="14.421875" style="1" bestFit="1" customWidth="1"/>
    <col min="9237" max="9237" width="5.7109375" style="1" customWidth="1"/>
    <col min="9238" max="9471" width="9.140625" style="1" customWidth="1"/>
    <col min="9472" max="9472" width="3.421875" style="1" bestFit="1" customWidth="1"/>
    <col min="9473" max="9473" width="29.57421875" style="1" customWidth="1"/>
    <col min="9474" max="9491" width="7.7109375" style="1" customWidth="1"/>
    <col min="9492" max="9492" width="14.421875" style="1" bestFit="1" customWidth="1"/>
    <col min="9493" max="9493" width="5.7109375" style="1" customWidth="1"/>
    <col min="9494" max="9727" width="9.140625" style="1" customWidth="1"/>
    <col min="9728" max="9728" width="3.421875" style="1" bestFit="1" customWidth="1"/>
    <col min="9729" max="9729" width="29.57421875" style="1" customWidth="1"/>
    <col min="9730" max="9747" width="7.7109375" style="1" customWidth="1"/>
    <col min="9748" max="9748" width="14.421875" style="1" bestFit="1" customWidth="1"/>
    <col min="9749" max="9749" width="5.7109375" style="1" customWidth="1"/>
    <col min="9750" max="9983" width="9.140625" style="1" customWidth="1"/>
    <col min="9984" max="9984" width="3.421875" style="1" bestFit="1" customWidth="1"/>
    <col min="9985" max="9985" width="29.57421875" style="1" customWidth="1"/>
    <col min="9986" max="10003" width="7.7109375" style="1" customWidth="1"/>
    <col min="10004" max="10004" width="14.421875" style="1" bestFit="1" customWidth="1"/>
    <col min="10005" max="10005" width="5.7109375" style="1" customWidth="1"/>
    <col min="10006" max="10239" width="9.140625" style="1" customWidth="1"/>
    <col min="10240" max="10240" width="3.421875" style="1" bestFit="1" customWidth="1"/>
    <col min="10241" max="10241" width="29.57421875" style="1" customWidth="1"/>
    <col min="10242" max="10259" width="7.7109375" style="1" customWidth="1"/>
    <col min="10260" max="10260" width="14.421875" style="1" bestFit="1" customWidth="1"/>
    <col min="10261" max="10261" width="5.7109375" style="1" customWidth="1"/>
    <col min="10262" max="10495" width="9.140625" style="1" customWidth="1"/>
    <col min="10496" max="10496" width="3.421875" style="1" bestFit="1" customWidth="1"/>
    <col min="10497" max="10497" width="29.57421875" style="1" customWidth="1"/>
    <col min="10498" max="10515" width="7.7109375" style="1" customWidth="1"/>
    <col min="10516" max="10516" width="14.421875" style="1" bestFit="1" customWidth="1"/>
    <col min="10517" max="10517" width="5.7109375" style="1" customWidth="1"/>
    <col min="10518" max="10751" width="9.140625" style="1" customWidth="1"/>
    <col min="10752" max="10752" width="3.421875" style="1" bestFit="1" customWidth="1"/>
    <col min="10753" max="10753" width="29.57421875" style="1" customWidth="1"/>
    <col min="10754" max="10771" width="7.7109375" style="1" customWidth="1"/>
    <col min="10772" max="10772" width="14.421875" style="1" bestFit="1" customWidth="1"/>
    <col min="10773" max="10773" width="5.7109375" style="1" customWidth="1"/>
    <col min="10774" max="11007" width="9.140625" style="1" customWidth="1"/>
    <col min="11008" max="11008" width="3.421875" style="1" bestFit="1" customWidth="1"/>
    <col min="11009" max="11009" width="29.57421875" style="1" customWidth="1"/>
    <col min="11010" max="11027" width="7.7109375" style="1" customWidth="1"/>
    <col min="11028" max="11028" width="14.421875" style="1" bestFit="1" customWidth="1"/>
    <col min="11029" max="11029" width="5.7109375" style="1" customWidth="1"/>
    <col min="11030" max="11263" width="9.140625" style="1" customWidth="1"/>
    <col min="11264" max="11264" width="3.421875" style="1" bestFit="1" customWidth="1"/>
    <col min="11265" max="11265" width="29.57421875" style="1" customWidth="1"/>
    <col min="11266" max="11283" width="7.7109375" style="1" customWidth="1"/>
    <col min="11284" max="11284" width="14.421875" style="1" bestFit="1" customWidth="1"/>
    <col min="11285" max="11285" width="5.7109375" style="1" customWidth="1"/>
    <col min="11286" max="11519" width="9.140625" style="1" customWidth="1"/>
    <col min="11520" max="11520" width="3.421875" style="1" bestFit="1" customWidth="1"/>
    <col min="11521" max="11521" width="29.57421875" style="1" customWidth="1"/>
    <col min="11522" max="11539" width="7.7109375" style="1" customWidth="1"/>
    <col min="11540" max="11540" width="14.421875" style="1" bestFit="1" customWidth="1"/>
    <col min="11541" max="11541" width="5.7109375" style="1" customWidth="1"/>
    <col min="11542" max="11775" width="9.140625" style="1" customWidth="1"/>
    <col min="11776" max="11776" width="3.421875" style="1" bestFit="1" customWidth="1"/>
    <col min="11777" max="11777" width="29.57421875" style="1" customWidth="1"/>
    <col min="11778" max="11795" width="7.7109375" style="1" customWidth="1"/>
    <col min="11796" max="11796" width="14.421875" style="1" bestFit="1" customWidth="1"/>
    <col min="11797" max="11797" width="5.7109375" style="1" customWidth="1"/>
    <col min="11798" max="12031" width="9.140625" style="1" customWidth="1"/>
    <col min="12032" max="12032" width="3.421875" style="1" bestFit="1" customWidth="1"/>
    <col min="12033" max="12033" width="29.57421875" style="1" customWidth="1"/>
    <col min="12034" max="12051" width="7.7109375" style="1" customWidth="1"/>
    <col min="12052" max="12052" width="14.421875" style="1" bestFit="1" customWidth="1"/>
    <col min="12053" max="12053" width="5.7109375" style="1" customWidth="1"/>
    <col min="12054" max="12287" width="9.140625" style="1" customWidth="1"/>
    <col min="12288" max="12288" width="3.421875" style="1" bestFit="1" customWidth="1"/>
    <col min="12289" max="12289" width="29.57421875" style="1" customWidth="1"/>
    <col min="12290" max="12307" width="7.7109375" style="1" customWidth="1"/>
    <col min="12308" max="12308" width="14.421875" style="1" bestFit="1" customWidth="1"/>
    <col min="12309" max="12309" width="5.7109375" style="1" customWidth="1"/>
    <col min="12310" max="12543" width="9.140625" style="1" customWidth="1"/>
    <col min="12544" max="12544" width="3.421875" style="1" bestFit="1" customWidth="1"/>
    <col min="12545" max="12545" width="29.57421875" style="1" customWidth="1"/>
    <col min="12546" max="12563" width="7.7109375" style="1" customWidth="1"/>
    <col min="12564" max="12564" width="14.421875" style="1" bestFit="1" customWidth="1"/>
    <col min="12565" max="12565" width="5.7109375" style="1" customWidth="1"/>
    <col min="12566" max="12799" width="9.140625" style="1" customWidth="1"/>
    <col min="12800" max="12800" width="3.421875" style="1" bestFit="1" customWidth="1"/>
    <col min="12801" max="12801" width="29.57421875" style="1" customWidth="1"/>
    <col min="12802" max="12819" width="7.7109375" style="1" customWidth="1"/>
    <col min="12820" max="12820" width="14.421875" style="1" bestFit="1" customWidth="1"/>
    <col min="12821" max="12821" width="5.7109375" style="1" customWidth="1"/>
    <col min="12822" max="13055" width="9.140625" style="1" customWidth="1"/>
    <col min="13056" max="13056" width="3.421875" style="1" bestFit="1" customWidth="1"/>
    <col min="13057" max="13057" width="29.57421875" style="1" customWidth="1"/>
    <col min="13058" max="13075" width="7.7109375" style="1" customWidth="1"/>
    <col min="13076" max="13076" width="14.421875" style="1" bestFit="1" customWidth="1"/>
    <col min="13077" max="13077" width="5.7109375" style="1" customWidth="1"/>
    <col min="13078" max="13311" width="9.140625" style="1" customWidth="1"/>
    <col min="13312" max="13312" width="3.421875" style="1" bestFit="1" customWidth="1"/>
    <col min="13313" max="13313" width="29.57421875" style="1" customWidth="1"/>
    <col min="13314" max="13331" width="7.7109375" style="1" customWidth="1"/>
    <col min="13332" max="13332" width="14.421875" style="1" bestFit="1" customWidth="1"/>
    <col min="13333" max="13333" width="5.7109375" style="1" customWidth="1"/>
    <col min="13334" max="13567" width="9.140625" style="1" customWidth="1"/>
    <col min="13568" max="13568" width="3.421875" style="1" bestFit="1" customWidth="1"/>
    <col min="13569" max="13569" width="29.57421875" style="1" customWidth="1"/>
    <col min="13570" max="13587" width="7.7109375" style="1" customWidth="1"/>
    <col min="13588" max="13588" width="14.421875" style="1" bestFit="1" customWidth="1"/>
    <col min="13589" max="13589" width="5.7109375" style="1" customWidth="1"/>
    <col min="13590" max="13823" width="9.140625" style="1" customWidth="1"/>
    <col min="13824" max="13824" width="3.421875" style="1" bestFit="1" customWidth="1"/>
    <col min="13825" max="13825" width="29.57421875" style="1" customWidth="1"/>
    <col min="13826" max="13843" width="7.7109375" style="1" customWidth="1"/>
    <col min="13844" max="13844" width="14.421875" style="1" bestFit="1" customWidth="1"/>
    <col min="13845" max="13845" width="5.7109375" style="1" customWidth="1"/>
    <col min="13846" max="14079" width="9.140625" style="1" customWidth="1"/>
    <col min="14080" max="14080" width="3.421875" style="1" bestFit="1" customWidth="1"/>
    <col min="14081" max="14081" width="29.57421875" style="1" customWidth="1"/>
    <col min="14082" max="14099" width="7.7109375" style="1" customWidth="1"/>
    <col min="14100" max="14100" width="14.421875" style="1" bestFit="1" customWidth="1"/>
    <col min="14101" max="14101" width="5.7109375" style="1" customWidth="1"/>
    <col min="14102" max="14335" width="9.140625" style="1" customWidth="1"/>
    <col min="14336" max="14336" width="3.421875" style="1" bestFit="1" customWidth="1"/>
    <col min="14337" max="14337" width="29.57421875" style="1" customWidth="1"/>
    <col min="14338" max="14355" width="7.7109375" style="1" customWidth="1"/>
    <col min="14356" max="14356" width="14.421875" style="1" bestFit="1" customWidth="1"/>
    <col min="14357" max="14357" width="5.7109375" style="1" customWidth="1"/>
    <col min="14358" max="14591" width="9.140625" style="1" customWidth="1"/>
    <col min="14592" max="14592" width="3.421875" style="1" bestFit="1" customWidth="1"/>
    <col min="14593" max="14593" width="29.57421875" style="1" customWidth="1"/>
    <col min="14594" max="14611" width="7.7109375" style="1" customWidth="1"/>
    <col min="14612" max="14612" width="14.421875" style="1" bestFit="1" customWidth="1"/>
    <col min="14613" max="14613" width="5.7109375" style="1" customWidth="1"/>
    <col min="14614" max="14847" width="9.140625" style="1" customWidth="1"/>
    <col min="14848" max="14848" width="3.421875" style="1" bestFit="1" customWidth="1"/>
    <col min="14849" max="14849" width="29.57421875" style="1" customWidth="1"/>
    <col min="14850" max="14867" width="7.7109375" style="1" customWidth="1"/>
    <col min="14868" max="14868" width="14.421875" style="1" bestFit="1" customWidth="1"/>
    <col min="14869" max="14869" width="5.7109375" style="1" customWidth="1"/>
    <col min="14870" max="15103" width="9.140625" style="1" customWidth="1"/>
    <col min="15104" max="15104" width="3.421875" style="1" bestFit="1" customWidth="1"/>
    <col min="15105" max="15105" width="29.57421875" style="1" customWidth="1"/>
    <col min="15106" max="15123" width="7.7109375" style="1" customWidth="1"/>
    <col min="15124" max="15124" width="14.421875" style="1" bestFit="1" customWidth="1"/>
    <col min="15125" max="15125" width="5.7109375" style="1" customWidth="1"/>
    <col min="15126" max="15359" width="9.140625" style="1" customWidth="1"/>
    <col min="15360" max="15360" width="3.421875" style="1" bestFit="1" customWidth="1"/>
    <col min="15361" max="15361" width="29.57421875" style="1" customWidth="1"/>
    <col min="15362" max="15379" width="7.7109375" style="1" customWidth="1"/>
    <col min="15380" max="15380" width="14.421875" style="1" bestFit="1" customWidth="1"/>
    <col min="15381" max="15381" width="5.7109375" style="1" customWidth="1"/>
    <col min="15382" max="15615" width="9.140625" style="1" customWidth="1"/>
    <col min="15616" max="15616" width="3.421875" style="1" bestFit="1" customWidth="1"/>
    <col min="15617" max="15617" width="29.57421875" style="1" customWidth="1"/>
    <col min="15618" max="15635" width="7.7109375" style="1" customWidth="1"/>
    <col min="15636" max="15636" width="14.421875" style="1" bestFit="1" customWidth="1"/>
    <col min="15637" max="15637" width="5.7109375" style="1" customWidth="1"/>
    <col min="15638" max="15871" width="9.140625" style="1" customWidth="1"/>
    <col min="15872" max="15872" width="3.421875" style="1" bestFit="1" customWidth="1"/>
    <col min="15873" max="15873" width="29.57421875" style="1" customWidth="1"/>
    <col min="15874" max="15891" width="7.7109375" style="1" customWidth="1"/>
    <col min="15892" max="15892" width="14.421875" style="1" bestFit="1" customWidth="1"/>
    <col min="15893" max="15893" width="5.7109375" style="1" customWidth="1"/>
    <col min="15894" max="16127" width="9.140625" style="1" customWidth="1"/>
    <col min="16128" max="16128" width="3.421875" style="1" bestFit="1" customWidth="1"/>
    <col min="16129" max="16129" width="29.57421875" style="1" customWidth="1"/>
    <col min="16130" max="16147" width="7.7109375" style="1" customWidth="1"/>
    <col min="16148" max="16148" width="14.421875" style="1" bestFit="1" customWidth="1"/>
    <col min="16149" max="16149" width="5.7109375" style="1" customWidth="1"/>
    <col min="16150" max="16384" width="9.140625" style="1" customWidth="1"/>
  </cols>
  <sheetData>
    <row r="1" spans="1:21" ht="22.2">
      <c r="A1" s="320" t="s">
        <v>37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</row>
    <row r="2" spans="1:21" s="98" customFormat="1" ht="17.1" customHeight="1" thickBot="1">
      <c r="A2" s="176" t="s">
        <v>34</v>
      </c>
      <c r="B2" s="177" t="s">
        <v>26</v>
      </c>
      <c r="C2" s="178" t="s">
        <v>0</v>
      </c>
      <c r="D2" s="178" t="s">
        <v>1</v>
      </c>
      <c r="E2" s="179" t="s">
        <v>2</v>
      </c>
      <c r="F2" s="179" t="s">
        <v>3</v>
      </c>
      <c r="G2" s="179" t="s">
        <v>4</v>
      </c>
      <c r="H2" s="179" t="s">
        <v>20</v>
      </c>
      <c r="I2" s="179" t="s">
        <v>5</v>
      </c>
      <c r="J2" s="179" t="s">
        <v>6</v>
      </c>
      <c r="K2" s="179" t="s">
        <v>7</v>
      </c>
      <c r="L2" s="179" t="s">
        <v>8</v>
      </c>
      <c r="M2" s="179" t="s">
        <v>19</v>
      </c>
      <c r="N2" s="179" t="s">
        <v>21</v>
      </c>
      <c r="O2" s="179" t="s">
        <v>17</v>
      </c>
      <c r="P2" s="179" t="s">
        <v>9</v>
      </c>
      <c r="Q2" s="179" t="s">
        <v>15</v>
      </c>
      <c r="R2" s="179" t="s">
        <v>16</v>
      </c>
      <c r="S2" s="180" t="s">
        <v>10</v>
      </c>
      <c r="T2" s="181" t="s">
        <v>28</v>
      </c>
      <c r="U2" s="182"/>
    </row>
    <row r="3" spans="1:21" ht="16.5" customHeight="1">
      <c r="A3" s="358" t="s">
        <v>144</v>
      </c>
      <c r="B3" s="355" t="s">
        <v>107</v>
      </c>
      <c r="C3" s="183">
        <v>146</v>
      </c>
      <c r="D3" s="184" t="s">
        <v>22</v>
      </c>
      <c r="E3" s="259">
        <v>21</v>
      </c>
      <c r="F3" s="259">
        <v>15</v>
      </c>
      <c r="G3" s="259">
        <v>9</v>
      </c>
      <c r="H3" s="259">
        <v>9</v>
      </c>
      <c r="I3" s="259">
        <v>12</v>
      </c>
      <c r="J3" s="259">
        <v>15</v>
      </c>
      <c r="K3" s="259">
        <v>9</v>
      </c>
      <c r="L3" s="259">
        <v>9</v>
      </c>
      <c r="M3" s="259">
        <v>12</v>
      </c>
      <c r="N3" s="259">
        <v>12</v>
      </c>
      <c r="O3" s="259">
        <v>3</v>
      </c>
      <c r="P3" s="185"/>
      <c r="Q3" s="186">
        <f aca="true" t="shared" si="0" ref="Q3:Q12">IF(C3="","",SUM(E3:O3)-(P3))</f>
        <v>126</v>
      </c>
      <c r="R3" s="313">
        <f>IF(C3="",0,(SUM(Q3+Q4)))</f>
        <v>237</v>
      </c>
      <c r="S3" s="315">
        <v>1</v>
      </c>
      <c r="T3" s="187">
        <f aca="true" t="shared" si="1" ref="T3:T12">SUM(E3:G3)</f>
        <v>45</v>
      </c>
      <c r="U3" s="188" t="s">
        <v>29</v>
      </c>
    </row>
    <row r="4" spans="1:21" ht="16.5" customHeight="1" thickBot="1">
      <c r="A4" s="359"/>
      <c r="B4" s="356"/>
      <c r="C4" s="189">
        <v>47</v>
      </c>
      <c r="D4" s="190" t="s">
        <v>23</v>
      </c>
      <c r="E4" s="263">
        <v>21</v>
      </c>
      <c r="F4" s="263">
        <v>12</v>
      </c>
      <c r="G4" s="263">
        <v>9</v>
      </c>
      <c r="H4" s="263">
        <v>9</v>
      </c>
      <c r="I4" s="263"/>
      <c r="J4" s="263">
        <v>15</v>
      </c>
      <c r="K4" s="263">
        <v>9</v>
      </c>
      <c r="L4" s="263">
        <v>12</v>
      </c>
      <c r="M4" s="263">
        <v>9</v>
      </c>
      <c r="N4" s="263">
        <v>12</v>
      </c>
      <c r="O4" s="263">
        <v>3</v>
      </c>
      <c r="P4" s="191"/>
      <c r="Q4" s="192">
        <f t="shared" si="0"/>
        <v>111</v>
      </c>
      <c r="R4" s="314"/>
      <c r="S4" s="316"/>
      <c r="T4" s="193">
        <f t="shared" si="1"/>
        <v>42</v>
      </c>
      <c r="U4" s="194">
        <f>SUM(T3:T4)</f>
        <v>87</v>
      </c>
    </row>
    <row r="5" spans="1:21" ht="16.5" customHeight="1">
      <c r="A5" s="358" t="s">
        <v>90</v>
      </c>
      <c r="B5" s="355" t="s">
        <v>91</v>
      </c>
      <c r="C5" s="183">
        <v>115</v>
      </c>
      <c r="D5" s="184" t="s">
        <v>22</v>
      </c>
      <c r="E5" s="259">
        <v>18</v>
      </c>
      <c r="F5" s="259">
        <v>12</v>
      </c>
      <c r="G5" s="259">
        <v>9</v>
      </c>
      <c r="H5" s="259">
        <v>9</v>
      </c>
      <c r="I5" s="259">
        <v>12</v>
      </c>
      <c r="J5" s="259">
        <v>15</v>
      </c>
      <c r="K5" s="259">
        <v>9</v>
      </c>
      <c r="L5" s="259">
        <v>9</v>
      </c>
      <c r="M5" s="259">
        <v>9</v>
      </c>
      <c r="N5" s="259">
        <v>12</v>
      </c>
      <c r="O5" s="259">
        <v>3</v>
      </c>
      <c r="P5" s="185"/>
      <c r="Q5" s="186">
        <f t="shared" si="0"/>
        <v>117</v>
      </c>
      <c r="R5" s="313">
        <f>IF(C5="",0,(SUM(Q5+Q6)))</f>
        <v>237</v>
      </c>
      <c r="S5" s="315">
        <v>2</v>
      </c>
      <c r="T5" s="187">
        <f t="shared" si="1"/>
        <v>39</v>
      </c>
      <c r="U5" s="188" t="s">
        <v>29</v>
      </c>
    </row>
    <row r="6" spans="1:21" ht="16.5" customHeight="1" thickBot="1">
      <c r="A6" s="359"/>
      <c r="B6" s="356"/>
      <c r="C6" s="189">
        <v>114</v>
      </c>
      <c r="D6" s="190" t="s">
        <v>23</v>
      </c>
      <c r="E6" s="263">
        <v>21</v>
      </c>
      <c r="F6" s="263">
        <v>12</v>
      </c>
      <c r="G6" s="263">
        <v>9</v>
      </c>
      <c r="H6" s="263">
        <v>9</v>
      </c>
      <c r="I6" s="263">
        <v>12</v>
      </c>
      <c r="J6" s="263">
        <v>15</v>
      </c>
      <c r="K6" s="263">
        <v>9</v>
      </c>
      <c r="L6" s="263">
        <v>9</v>
      </c>
      <c r="M6" s="263">
        <v>9</v>
      </c>
      <c r="N6" s="263">
        <v>12</v>
      </c>
      <c r="O6" s="263">
        <v>3</v>
      </c>
      <c r="P6" s="191"/>
      <c r="Q6" s="192">
        <f t="shared" si="0"/>
        <v>120</v>
      </c>
      <c r="R6" s="314"/>
      <c r="S6" s="316"/>
      <c r="T6" s="193">
        <f t="shared" si="1"/>
        <v>42</v>
      </c>
      <c r="U6" s="194">
        <f>SUM(T5:T6)</f>
        <v>81</v>
      </c>
    </row>
    <row r="7" spans="1:21" ht="16.5" customHeight="1">
      <c r="A7" s="358" t="s">
        <v>144</v>
      </c>
      <c r="B7" s="355" t="s">
        <v>107</v>
      </c>
      <c r="C7" s="183">
        <v>164</v>
      </c>
      <c r="D7" s="184" t="s">
        <v>22</v>
      </c>
      <c r="E7" s="259">
        <v>21</v>
      </c>
      <c r="F7" s="259">
        <v>15</v>
      </c>
      <c r="G7" s="259">
        <v>9</v>
      </c>
      <c r="H7" s="259">
        <v>9</v>
      </c>
      <c r="I7" s="259"/>
      <c r="J7" s="259">
        <v>15</v>
      </c>
      <c r="K7" s="259">
        <v>9</v>
      </c>
      <c r="L7" s="259">
        <v>9</v>
      </c>
      <c r="M7" s="259">
        <v>9</v>
      </c>
      <c r="N7" s="259">
        <v>12</v>
      </c>
      <c r="O7" s="259">
        <v>3</v>
      </c>
      <c r="P7" s="185"/>
      <c r="Q7" s="186">
        <f t="shared" si="0"/>
        <v>111</v>
      </c>
      <c r="R7" s="313">
        <f>IF(C7="",0,(SUM(Q7+Q8)))</f>
        <v>234</v>
      </c>
      <c r="S7" s="353" t="s">
        <v>182</v>
      </c>
      <c r="T7" s="187">
        <f t="shared" si="1"/>
        <v>45</v>
      </c>
      <c r="U7" s="188" t="s">
        <v>29</v>
      </c>
    </row>
    <row r="8" spans="1:21" ht="16.5" customHeight="1" thickBot="1">
      <c r="A8" s="359"/>
      <c r="B8" s="357"/>
      <c r="C8" s="189">
        <v>14</v>
      </c>
      <c r="D8" s="190" t="s">
        <v>23</v>
      </c>
      <c r="E8" s="263">
        <v>21</v>
      </c>
      <c r="F8" s="263">
        <v>15</v>
      </c>
      <c r="G8" s="263">
        <v>9</v>
      </c>
      <c r="H8" s="263">
        <v>9</v>
      </c>
      <c r="I8" s="263">
        <v>12</v>
      </c>
      <c r="J8" s="263">
        <v>15</v>
      </c>
      <c r="K8" s="263">
        <v>9</v>
      </c>
      <c r="L8" s="263">
        <v>9</v>
      </c>
      <c r="M8" s="263">
        <v>9</v>
      </c>
      <c r="N8" s="263">
        <v>12</v>
      </c>
      <c r="O8" s="263">
        <v>3</v>
      </c>
      <c r="P8" s="191"/>
      <c r="Q8" s="192">
        <f t="shared" si="0"/>
        <v>123</v>
      </c>
      <c r="R8" s="314"/>
      <c r="S8" s="354"/>
      <c r="T8" s="193">
        <f t="shared" si="1"/>
        <v>45</v>
      </c>
      <c r="U8" s="194">
        <f>SUM(T7:T8)</f>
        <v>90</v>
      </c>
    </row>
    <row r="9" spans="1:21" ht="17.25" customHeight="1">
      <c r="A9" s="358" t="s">
        <v>118</v>
      </c>
      <c r="B9" s="355" t="s">
        <v>119</v>
      </c>
      <c r="C9" s="183">
        <v>10</v>
      </c>
      <c r="D9" s="184" t="s">
        <v>22</v>
      </c>
      <c r="E9" s="259">
        <v>21</v>
      </c>
      <c r="F9" s="259">
        <v>15</v>
      </c>
      <c r="G9" s="259">
        <v>9</v>
      </c>
      <c r="H9" s="259">
        <v>10</v>
      </c>
      <c r="I9" s="259"/>
      <c r="J9" s="259">
        <v>12</v>
      </c>
      <c r="K9" s="259">
        <v>9</v>
      </c>
      <c r="L9" s="259">
        <v>12</v>
      </c>
      <c r="M9" s="259">
        <v>9</v>
      </c>
      <c r="N9" s="259">
        <v>9</v>
      </c>
      <c r="O9" s="259">
        <v>3</v>
      </c>
      <c r="P9" s="185"/>
      <c r="Q9" s="186">
        <f t="shared" si="0"/>
        <v>109</v>
      </c>
      <c r="R9" s="313">
        <f>IF(C9="",0,(SUM(Q9+Q10)))</f>
        <v>229</v>
      </c>
      <c r="S9" s="315">
        <v>3</v>
      </c>
      <c r="T9" s="187">
        <f t="shared" si="1"/>
        <v>45</v>
      </c>
      <c r="U9" s="188" t="s">
        <v>29</v>
      </c>
    </row>
    <row r="10" spans="1:21" ht="17.25" customHeight="1" thickBot="1">
      <c r="A10" s="359"/>
      <c r="B10" s="356"/>
      <c r="C10" s="189">
        <v>1</v>
      </c>
      <c r="D10" s="190" t="s">
        <v>23</v>
      </c>
      <c r="E10" s="263">
        <v>21</v>
      </c>
      <c r="F10" s="263">
        <v>15</v>
      </c>
      <c r="G10" s="263">
        <v>9</v>
      </c>
      <c r="H10" s="263">
        <v>9</v>
      </c>
      <c r="I10" s="263">
        <v>12</v>
      </c>
      <c r="J10" s="263">
        <v>12</v>
      </c>
      <c r="K10" s="263">
        <v>9</v>
      </c>
      <c r="L10" s="263">
        <v>12</v>
      </c>
      <c r="M10" s="263">
        <v>9</v>
      </c>
      <c r="N10" s="263">
        <v>9</v>
      </c>
      <c r="O10" s="263">
        <v>3</v>
      </c>
      <c r="P10" s="191"/>
      <c r="Q10" s="192">
        <f t="shared" si="0"/>
        <v>120</v>
      </c>
      <c r="R10" s="314"/>
      <c r="S10" s="316"/>
      <c r="T10" s="193">
        <f t="shared" si="1"/>
        <v>45</v>
      </c>
      <c r="U10" s="194">
        <f>SUM(T9:T10)</f>
        <v>90</v>
      </c>
    </row>
    <row r="11" spans="1:21" ht="16.5" customHeight="1">
      <c r="A11" s="358" t="s">
        <v>90</v>
      </c>
      <c r="B11" s="355" t="s">
        <v>91</v>
      </c>
      <c r="C11" s="183">
        <v>18</v>
      </c>
      <c r="D11" s="184" t="s">
        <v>22</v>
      </c>
      <c r="E11" s="259">
        <v>18</v>
      </c>
      <c r="F11" s="259">
        <v>12</v>
      </c>
      <c r="G11" s="259">
        <v>9</v>
      </c>
      <c r="H11" s="259">
        <v>9</v>
      </c>
      <c r="I11" s="259">
        <v>12</v>
      </c>
      <c r="J11" s="259">
        <v>12</v>
      </c>
      <c r="K11" s="259">
        <v>9</v>
      </c>
      <c r="L11" s="259">
        <v>9</v>
      </c>
      <c r="M11" s="259">
        <v>9</v>
      </c>
      <c r="N11" s="259">
        <v>12</v>
      </c>
      <c r="O11" s="259">
        <v>3</v>
      </c>
      <c r="P11" s="185"/>
      <c r="Q11" s="186">
        <f t="shared" si="0"/>
        <v>114</v>
      </c>
      <c r="R11" s="313">
        <f>IF(C11="",0,(SUM(Q11+Q12)))</f>
        <v>228</v>
      </c>
      <c r="S11" s="353"/>
      <c r="T11" s="187">
        <f t="shared" si="1"/>
        <v>39</v>
      </c>
      <c r="U11" s="188" t="s">
        <v>29</v>
      </c>
    </row>
    <row r="12" spans="1:21" ht="16.5" customHeight="1" thickBot="1">
      <c r="A12" s="359"/>
      <c r="B12" s="356"/>
      <c r="C12" s="189">
        <v>109</v>
      </c>
      <c r="D12" s="190" t="s">
        <v>23</v>
      </c>
      <c r="E12" s="263">
        <v>18</v>
      </c>
      <c r="F12" s="263">
        <v>12</v>
      </c>
      <c r="G12" s="263">
        <v>9</v>
      </c>
      <c r="H12" s="263">
        <v>9</v>
      </c>
      <c r="I12" s="263">
        <v>12</v>
      </c>
      <c r="J12" s="263">
        <v>12</v>
      </c>
      <c r="K12" s="263">
        <v>9</v>
      </c>
      <c r="L12" s="263">
        <v>9</v>
      </c>
      <c r="M12" s="263">
        <v>9</v>
      </c>
      <c r="N12" s="263">
        <v>12</v>
      </c>
      <c r="O12" s="263">
        <v>3</v>
      </c>
      <c r="P12" s="191"/>
      <c r="Q12" s="192">
        <f t="shared" si="0"/>
        <v>114</v>
      </c>
      <c r="R12" s="314"/>
      <c r="S12" s="354"/>
      <c r="T12" s="193">
        <f t="shared" si="1"/>
        <v>39</v>
      </c>
      <c r="U12" s="194">
        <f>SUM(T11:T12)</f>
        <v>78</v>
      </c>
    </row>
    <row r="13" spans="1:21" ht="16.5" customHeight="1">
      <c r="A13" s="358" t="s">
        <v>138</v>
      </c>
      <c r="B13" s="355" t="s">
        <v>139</v>
      </c>
      <c r="C13" s="183">
        <v>41</v>
      </c>
      <c r="D13" s="184" t="s">
        <v>22</v>
      </c>
      <c r="E13" s="259">
        <v>21</v>
      </c>
      <c r="F13" s="259">
        <v>12</v>
      </c>
      <c r="G13" s="259">
        <v>6</v>
      </c>
      <c r="H13" s="259">
        <v>9</v>
      </c>
      <c r="I13" s="259">
        <v>12</v>
      </c>
      <c r="J13" s="259">
        <v>12</v>
      </c>
      <c r="K13" s="259">
        <v>9</v>
      </c>
      <c r="L13" s="259">
        <v>12</v>
      </c>
      <c r="M13" s="259">
        <v>12</v>
      </c>
      <c r="N13" s="259">
        <v>9</v>
      </c>
      <c r="O13" s="259">
        <v>3</v>
      </c>
      <c r="P13" s="185"/>
      <c r="Q13" s="186">
        <f aca="true" t="shared" si="2" ref="Q13:Q78">IF(C13="","",SUM(E13:O13)-(P13))</f>
        <v>117</v>
      </c>
      <c r="R13" s="313">
        <f>IF(C13="",0,(SUM(Q13+Q14)))</f>
        <v>225</v>
      </c>
      <c r="S13" s="360"/>
      <c r="T13" s="187">
        <f aca="true" t="shared" si="3" ref="T13:T78">SUM(E13:G13)</f>
        <v>39</v>
      </c>
      <c r="U13" s="188" t="s">
        <v>29</v>
      </c>
    </row>
    <row r="14" spans="1:21" ht="16.5" customHeight="1" thickBot="1">
      <c r="A14" s="359"/>
      <c r="B14" s="356"/>
      <c r="C14" s="189">
        <v>46</v>
      </c>
      <c r="D14" s="190" t="s">
        <v>23</v>
      </c>
      <c r="E14" s="263">
        <v>18</v>
      </c>
      <c r="F14" s="263">
        <v>12</v>
      </c>
      <c r="G14" s="263">
        <v>6</v>
      </c>
      <c r="H14" s="263">
        <v>9</v>
      </c>
      <c r="I14" s="263">
        <v>9</v>
      </c>
      <c r="J14" s="263">
        <v>12</v>
      </c>
      <c r="K14" s="263">
        <v>9</v>
      </c>
      <c r="L14" s="263">
        <v>12</v>
      </c>
      <c r="M14" s="263">
        <v>9</v>
      </c>
      <c r="N14" s="263">
        <v>9</v>
      </c>
      <c r="O14" s="263">
        <v>3</v>
      </c>
      <c r="P14" s="191"/>
      <c r="Q14" s="192">
        <f t="shared" si="2"/>
        <v>108</v>
      </c>
      <c r="R14" s="314"/>
      <c r="S14" s="361"/>
      <c r="T14" s="193">
        <f t="shared" si="3"/>
        <v>36</v>
      </c>
      <c r="U14" s="194">
        <f>SUM(T13:T14)</f>
        <v>75</v>
      </c>
    </row>
    <row r="15" spans="1:21" ht="16.5" customHeight="1">
      <c r="A15" s="358" t="s">
        <v>142</v>
      </c>
      <c r="B15" s="355" t="s">
        <v>147</v>
      </c>
      <c r="C15" s="183">
        <v>23</v>
      </c>
      <c r="D15" s="184" t="s">
        <v>22</v>
      </c>
      <c r="E15" s="259">
        <v>18</v>
      </c>
      <c r="F15" s="259">
        <v>12</v>
      </c>
      <c r="G15" s="259">
        <v>6</v>
      </c>
      <c r="H15" s="259">
        <v>9</v>
      </c>
      <c r="I15" s="259">
        <v>12</v>
      </c>
      <c r="J15" s="259">
        <v>15</v>
      </c>
      <c r="K15" s="259">
        <v>12</v>
      </c>
      <c r="L15" s="259">
        <v>9</v>
      </c>
      <c r="M15" s="259">
        <v>9</v>
      </c>
      <c r="N15" s="259">
        <v>9</v>
      </c>
      <c r="O15" s="259">
        <v>3</v>
      </c>
      <c r="P15" s="185"/>
      <c r="Q15" s="186">
        <f aca="true" t="shared" si="4" ref="Q15:Q24">IF(C15="","",SUM(E15:O15)-(P15))</f>
        <v>114</v>
      </c>
      <c r="R15" s="313">
        <f>IF(C15="",0,(SUM(Q15+Q16)))</f>
        <v>225</v>
      </c>
      <c r="S15" s="353"/>
      <c r="T15" s="187">
        <f aca="true" t="shared" si="5" ref="T15:T26">SUM(E15:G15)</f>
        <v>36</v>
      </c>
      <c r="U15" s="188" t="s">
        <v>29</v>
      </c>
    </row>
    <row r="16" spans="1:21" ht="16.5" customHeight="1" thickBot="1">
      <c r="A16" s="359"/>
      <c r="B16" s="356"/>
      <c r="C16" s="189">
        <v>44</v>
      </c>
      <c r="D16" s="190" t="s">
        <v>23</v>
      </c>
      <c r="E16" s="263">
        <v>15</v>
      </c>
      <c r="F16" s="263">
        <v>12</v>
      </c>
      <c r="G16" s="263">
        <v>6</v>
      </c>
      <c r="H16" s="263">
        <v>9</v>
      </c>
      <c r="I16" s="263">
        <v>12</v>
      </c>
      <c r="J16" s="263">
        <v>12</v>
      </c>
      <c r="K16" s="263">
        <v>12</v>
      </c>
      <c r="L16" s="263">
        <v>9</v>
      </c>
      <c r="M16" s="263">
        <v>12</v>
      </c>
      <c r="N16" s="263">
        <v>9</v>
      </c>
      <c r="O16" s="263">
        <v>3</v>
      </c>
      <c r="P16" s="191"/>
      <c r="Q16" s="192">
        <f t="shared" si="4"/>
        <v>111</v>
      </c>
      <c r="R16" s="314"/>
      <c r="S16" s="354"/>
      <c r="T16" s="193">
        <f t="shared" si="5"/>
        <v>33</v>
      </c>
      <c r="U16" s="194">
        <f>SUM(T15:T16)</f>
        <v>69</v>
      </c>
    </row>
    <row r="17" spans="1:21" ht="17.25" customHeight="1">
      <c r="A17" s="358" t="s">
        <v>118</v>
      </c>
      <c r="B17" s="355" t="s">
        <v>119</v>
      </c>
      <c r="C17" s="183">
        <v>20</v>
      </c>
      <c r="D17" s="184" t="s">
        <v>22</v>
      </c>
      <c r="E17" s="259">
        <v>21</v>
      </c>
      <c r="F17" s="259">
        <v>15</v>
      </c>
      <c r="G17" s="259">
        <v>9</v>
      </c>
      <c r="H17" s="259">
        <v>9</v>
      </c>
      <c r="I17" s="259"/>
      <c r="J17" s="259">
        <v>12</v>
      </c>
      <c r="K17" s="259">
        <v>9</v>
      </c>
      <c r="L17" s="259">
        <v>12</v>
      </c>
      <c r="M17" s="259">
        <v>9</v>
      </c>
      <c r="N17" s="259">
        <v>9</v>
      </c>
      <c r="O17" s="259">
        <v>3</v>
      </c>
      <c r="P17" s="185"/>
      <c r="Q17" s="186">
        <f t="shared" si="4"/>
        <v>108</v>
      </c>
      <c r="R17" s="313">
        <f>IF(C17="",0,(SUM(Q17+Q18)))</f>
        <v>219</v>
      </c>
      <c r="S17" s="353"/>
      <c r="T17" s="187">
        <f t="shared" si="5"/>
        <v>45</v>
      </c>
      <c r="U17" s="188" t="s">
        <v>29</v>
      </c>
    </row>
    <row r="18" spans="1:21" ht="17.25" customHeight="1" thickBot="1">
      <c r="A18" s="359"/>
      <c r="B18" s="356"/>
      <c r="C18" s="189">
        <v>21</v>
      </c>
      <c r="D18" s="190" t="s">
        <v>23</v>
      </c>
      <c r="E18" s="263">
        <v>21</v>
      </c>
      <c r="F18" s="263">
        <v>15</v>
      </c>
      <c r="G18" s="263">
        <v>9</v>
      </c>
      <c r="H18" s="263">
        <v>9</v>
      </c>
      <c r="I18" s="263"/>
      <c r="J18" s="263">
        <v>12</v>
      </c>
      <c r="K18" s="263">
        <v>9</v>
      </c>
      <c r="L18" s="263">
        <v>12</v>
      </c>
      <c r="M18" s="263">
        <v>12</v>
      </c>
      <c r="N18" s="263">
        <v>9</v>
      </c>
      <c r="O18" s="263">
        <v>3</v>
      </c>
      <c r="P18" s="191"/>
      <c r="Q18" s="192">
        <f t="shared" si="4"/>
        <v>111</v>
      </c>
      <c r="R18" s="314"/>
      <c r="S18" s="354"/>
      <c r="T18" s="193">
        <f t="shared" si="5"/>
        <v>45</v>
      </c>
      <c r="U18" s="194">
        <f>SUM(T17:T18)</f>
        <v>90</v>
      </c>
    </row>
    <row r="19" spans="1:21" ht="16.5" customHeight="1">
      <c r="A19" s="358" t="s">
        <v>142</v>
      </c>
      <c r="B19" s="355" t="s">
        <v>147</v>
      </c>
      <c r="C19" s="183">
        <v>80</v>
      </c>
      <c r="D19" s="184" t="s">
        <v>22</v>
      </c>
      <c r="E19" s="259">
        <v>18</v>
      </c>
      <c r="F19" s="259">
        <v>12</v>
      </c>
      <c r="G19" s="259">
        <v>6</v>
      </c>
      <c r="H19" s="259">
        <v>9</v>
      </c>
      <c r="I19" s="259">
        <v>12</v>
      </c>
      <c r="J19" s="259">
        <v>12</v>
      </c>
      <c r="K19" s="259">
        <v>9</v>
      </c>
      <c r="L19" s="259">
        <v>9</v>
      </c>
      <c r="M19" s="259">
        <v>9</v>
      </c>
      <c r="N19" s="259">
        <v>9</v>
      </c>
      <c r="O19" s="259">
        <v>3</v>
      </c>
      <c r="P19" s="185"/>
      <c r="Q19" s="186">
        <f t="shared" si="4"/>
        <v>108</v>
      </c>
      <c r="R19" s="313">
        <f>IF(C19="",0,(SUM(Q19+Q20)))</f>
        <v>216</v>
      </c>
      <c r="S19" s="353"/>
      <c r="T19" s="187">
        <f t="shared" si="5"/>
        <v>36</v>
      </c>
      <c r="U19" s="188" t="s">
        <v>29</v>
      </c>
    </row>
    <row r="20" spans="1:21" ht="16.5" customHeight="1" thickBot="1">
      <c r="A20" s="359"/>
      <c r="B20" s="356"/>
      <c r="C20" s="189">
        <v>31</v>
      </c>
      <c r="D20" s="190" t="s">
        <v>23</v>
      </c>
      <c r="E20" s="263">
        <v>18</v>
      </c>
      <c r="F20" s="263">
        <v>12</v>
      </c>
      <c r="G20" s="263">
        <v>6</v>
      </c>
      <c r="H20" s="263">
        <v>9</v>
      </c>
      <c r="I20" s="263">
        <v>12</v>
      </c>
      <c r="J20" s="263">
        <v>12</v>
      </c>
      <c r="K20" s="263">
        <v>9</v>
      </c>
      <c r="L20" s="263">
        <v>9</v>
      </c>
      <c r="M20" s="263">
        <v>9</v>
      </c>
      <c r="N20" s="263">
        <v>9</v>
      </c>
      <c r="O20" s="263">
        <v>3</v>
      </c>
      <c r="P20" s="191"/>
      <c r="Q20" s="192">
        <f t="shared" si="4"/>
        <v>108</v>
      </c>
      <c r="R20" s="314"/>
      <c r="S20" s="354"/>
      <c r="T20" s="193">
        <f t="shared" si="5"/>
        <v>36</v>
      </c>
      <c r="U20" s="194">
        <f>SUM(T19:T20)</f>
        <v>72</v>
      </c>
    </row>
    <row r="21" spans="1:21" ht="16.5" customHeight="1">
      <c r="A21" s="358" t="s">
        <v>144</v>
      </c>
      <c r="B21" s="355" t="s">
        <v>107</v>
      </c>
      <c r="C21" s="183">
        <v>18</v>
      </c>
      <c r="D21" s="184" t="s">
        <v>22</v>
      </c>
      <c r="E21" s="259">
        <v>15</v>
      </c>
      <c r="F21" s="259">
        <v>9</v>
      </c>
      <c r="G21" s="259">
        <v>6</v>
      </c>
      <c r="H21" s="259">
        <v>9</v>
      </c>
      <c r="I21" s="259">
        <v>9</v>
      </c>
      <c r="J21" s="259">
        <v>15</v>
      </c>
      <c r="K21" s="259">
        <v>9</v>
      </c>
      <c r="L21" s="259">
        <v>9</v>
      </c>
      <c r="M21" s="259">
        <v>9</v>
      </c>
      <c r="N21" s="259">
        <v>9</v>
      </c>
      <c r="O21" s="259">
        <v>3</v>
      </c>
      <c r="P21" s="185"/>
      <c r="Q21" s="186">
        <f t="shared" si="4"/>
        <v>102</v>
      </c>
      <c r="R21" s="313">
        <f>IF(C21="",0,(SUM(Q21+Q22)))</f>
        <v>216</v>
      </c>
      <c r="S21" s="353"/>
      <c r="T21" s="187">
        <f t="shared" si="5"/>
        <v>30</v>
      </c>
      <c r="U21" s="188" t="s">
        <v>29</v>
      </c>
    </row>
    <row r="22" spans="1:21" ht="16.5" customHeight="1" thickBot="1">
      <c r="A22" s="359"/>
      <c r="B22" s="356"/>
      <c r="C22" s="189">
        <v>11</v>
      </c>
      <c r="D22" s="190" t="s">
        <v>23</v>
      </c>
      <c r="E22" s="263">
        <v>18</v>
      </c>
      <c r="F22" s="263">
        <v>12</v>
      </c>
      <c r="G22" s="263">
        <v>9</v>
      </c>
      <c r="H22" s="263">
        <v>9</v>
      </c>
      <c r="I22" s="263">
        <v>12</v>
      </c>
      <c r="J22" s="263">
        <v>15</v>
      </c>
      <c r="K22" s="263">
        <v>9</v>
      </c>
      <c r="L22" s="263">
        <v>9</v>
      </c>
      <c r="M22" s="263">
        <v>9</v>
      </c>
      <c r="N22" s="263">
        <v>9</v>
      </c>
      <c r="O22" s="263">
        <v>3</v>
      </c>
      <c r="P22" s="191"/>
      <c r="Q22" s="192">
        <f t="shared" si="4"/>
        <v>114</v>
      </c>
      <c r="R22" s="314"/>
      <c r="S22" s="354"/>
      <c r="T22" s="193">
        <f t="shared" si="5"/>
        <v>39</v>
      </c>
      <c r="U22" s="194">
        <f>SUM(T21:T22)</f>
        <v>69</v>
      </c>
    </row>
    <row r="23" spans="1:21" ht="16.5" customHeight="1">
      <c r="A23" s="358" t="s">
        <v>90</v>
      </c>
      <c r="B23" s="355" t="s">
        <v>91</v>
      </c>
      <c r="C23" s="183">
        <v>84</v>
      </c>
      <c r="D23" s="184" t="s">
        <v>22</v>
      </c>
      <c r="E23" s="259">
        <v>15</v>
      </c>
      <c r="F23" s="259">
        <v>12</v>
      </c>
      <c r="G23" s="259">
        <v>6</v>
      </c>
      <c r="H23" s="259">
        <v>9</v>
      </c>
      <c r="I23" s="259">
        <v>12</v>
      </c>
      <c r="J23" s="259">
        <v>15</v>
      </c>
      <c r="K23" s="259">
        <v>9</v>
      </c>
      <c r="L23" s="259">
        <v>9</v>
      </c>
      <c r="M23" s="259">
        <v>9</v>
      </c>
      <c r="N23" s="259">
        <v>12</v>
      </c>
      <c r="O23" s="259"/>
      <c r="P23" s="185"/>
      <c r="Q23" s="186">
        <f t="shared" si="4"/>
        <v>108</v>
      </c>
      <c r="R23" s="313">
        <f>IF(C23="",0,(SUM(Q23+Q24)))</f>
        <v>216</v>
      </c>
      <c r="S23" s="353"/>
      <c r="T23" s="187">
        <f t="shared" si="5"/>
        <v>33</v>
      </c>
      <c r="U23" s="188" t="s">
        <v>29</v>
      </c>
    </row>
    <row r="24" spans="1:21" ht="16.5" customHeight="1" thickBot="1">
      <c r="A24" s="359"/>
      <c r="B24" s="357"/>
      <c r="C24" s="189">
        <v>76</v>
      </c>
      <c r="D24" s="190" t="s">
        <v>23</v>
      </c>
      <c r="E24" s="263">
        <v>12</v>
      </c>
      <c r="F24" s="263">
        <v>12</v>
      </c>
      <c r="G24" s="263">
        <v>9</v>
      </c>
      <c r="H24" s="263">
        <v>9</v>
      </c>
      <c r="I24" s="263">
        <v>12</v>
      </c>
      <c r="J24" s="263">
        <v>15</v>
      </c>
      <c r="K24" s="263">
        <v>9</v>
      </c>
      <c r="L24" s="263">
        <v>9</v>
      </c>
      <c r="M24" s="263">
        <v>9</v>
      </c>
      <c r="N24" s="263">
        <v>12</v>
      </c>
      <c r="O24" s="263"/>
      <c r="P24" s="191"/>
      <c r="Q24" s="192">
        <f t="shared" si="4"/>
        <v>108</v>
      </c>
      <c r="R24" s="314"/>
      <c r="S24" s="354"/>
      <c r="T24" s="193">
        <f t="shared" si="5"/>
        <v>33</v>
      </c>
      <c r="U24" s="194">
        <f>SUM(T23:T24)</f>
        <v>66</v>
      </c>
    </row>
    <row r="25" spans="1:21" ht="17.25" customHeight="1">
      <c r="A25" s="358" t="s">
        <v>63</v>
      </c>
      <c r="B25" s="355" t="s">
        <v>190</v>
      </c>
      <c r="C25" s="183">
        <v>75</v>
      </c>
      <c r="D25" s="184" t="s">
        <v>22</v>
      </c>
      <c r="E25" s="259">
        <v>18</v>
      </c>
      <c r="F25" s="259">
        <v>12</v>
      </c>
      <c r="G25" s="259">
        <v>6</v>
      </c>
      <c r="H25" s="259">
        <v>9</v>
      </c>
      <c r="I25" s="259">
        <v>9</v>
      </c>
      <c r="J25" s="259">
        <v>12</v>
      </c>
      <c r="K25" s="259">
        <v>9</v>
      </c>
      <c r="L25" s="259">
        <v>9</v>
      </c>
      <c r="M25" s="259">
        <v>9</v>
      </c>
      <c r="N25" s="259">
        <v>9</v>
      </c>
      <c r="O25" s="259">
        <v>3</v>
      </c>
      <c r="P25" s="185"/>
      <c r="Q25" s="186">
        <f aca="true" t="shared" si="6" ref="Q25:Q28">IF(C25="","",SUM(E25:O25)-(P25))</f>
        <v>105</v>
      </c>
      <c r="R25" s="313">
        <f>IF(C25="",0,(SUM(Q25+Q26)))</f>
        <v>210</v>
      </c>
      <c r="S25" s="353"/>
      <c r="T25" s="187">
        <f t="shared" si="5"/>
        <v>36</v>
      </c>
      <c r="U25" s="188" t="s">
        <v>29</v>
      </c>
    </row>
    <row r="26" spans="1:21" ht="17.25" customHeight="1" thickBot="1">
      <c r="A26" s="359"/>
      <c r="B26" s="357"/>
      <c r="C26" s="189">
        <v>71</v>
      </c>
      <c r="D26" s="190" t="s">
        <v>23</v>
      </c>
      <c r="E26" s="263">
        <v>18</v>
      </c>
      <c r="F26" s="263">
        <v>12</v>
      </c>
      <c r="G26" s="263">
        <v>6</v>
      </c>
      <c r="H26" s="263">
        <v>9</v>
      </c>
      <c r="I26" s="263">
        <v>9</v>
      </c>
      <c r="J26" s="263">
        <v>12</v>
      </c>
      <c r="K26" s="263">
        <v>9</v>
      </c>
      <c r="L26" s="263">
        <v>9</v>
      </c>
      <c r="M26" s="263">
        <v>9</v>
      </c>
      <c r="N26" s="263">
        <v>9</v>
      </c>
      <c r="O26" s="263">
        <v>3</v>
      </c>
      <c r="P26" s="191"/>
      <c r="Q26" s="192">
        <f t="shared" si="6"/>
        <v>105</v>
      </c>
      <c r="R26" s="314"/>
      <c r="S26" s="354"/>
      <c r="T26" s="193">
        <f t="shared" si="5"/>
        <v>36</v>
      </c>
      <c r="U26" s="194">
        <f>SUM(T25:T26)</f>
        <v>72</v>
      </c>
    </row>
    <row r="27" spans="1:21" ht="17.25" customHeight="1">
      <c r="A27" s="358" t="s">
        <v>63</v>
      </c>
      <c r="B27" s="355" t="s">
        <v>190</v>
      </c>
      <c r="C27" s="183">
        <v>78</v>
      </c>
      <c r="D27" s="184" t="s">
        <v>22</v>
      </c>
      <c r="E27" s="259">
        <v>15</v>
      </c>
      <c r="F27" s="259">
        <v>12</v>
      </c>
      <c r="G27" s="259">
        <v>9</v>
      </c>
      <c r="H27" s="259">
        <v>9</v>
      </c>
      <c r="I27" s="259"/>
      <c r="J27" s="259">
        <v>15</v>
      </c>
      <c r="K27" s="259">
        <v>9</v>
      </c>
      <c r="L27" s="259">
        <v>9</v>
      </c>
      <c r="M27" s="259">
        <v>9</v>
      </c>
      <c r="N27" s="259">
        <v>9</v>
      </c>
      <c r="O27" s="259"/>
      <c r="P27" s="185"/>
      <c r="Q27" s="186">
        <f t="shared" si="6"/>
        <v>96</v>
      </c>
      <c r="R27" s="313">
        <f>IF(C27="",0,(SUM(Q27+Q28)))</f>
        <v>210</v>
      </c>
      <c r="S27" s="353"/>
      <c r="T27" s="187">
        <f aca="true" t="shared" si="7" ref="T27:T28">SUM(E27:G27)</f>
        <v>36</v>
      </c>
      <c r="U27" s="188" t="s">
        <v>29</v>
      </c>
    </row>
    <row r="28" spans="1:21" ht="17.25" customHeight="1" thickBot="1">
      <c r="A28" s="359"/>
      <c r="B28" s="356"/>
      <c r="C28" s="189">
        <v>72</v>
      </c>
      <c r="D28" s="190" t="s">
        <v>23</v>
      </c>
      <c r="E28" s="263">
        <v>18</v>
      </c>
      <c r="F28" s="263">
        <v>15</v>
      </c>
      <c r="G28" s="263">
        <v>9</v>
      </c>
      <c r="H28" s="263">
        <v>9</v>
      </c>
      <c r="I28" s="263">
        <v>9</v>
      </c>
      <c r="J28" s="263">
        <v>15</v>
      </c>
      <c r="K28" s="263">
        <v>9</v>
      </c>
      <c r="L28" s="263">
        <v>9</v>
      </c>
      <c r="M28" s="263">
        <v>9</v>
      </c>
      <c r="N28" s="263">
        <v>9</v>
      </c>
      <c r="O28" s="263">
        <v>3</v>
      </c>
      <c r="P28" s="191"/>
      <c r="Q28" s="192">
        <f t="shared" si="6"/>
        <v>114</v>
      </c>
      <c r="R28" s="314"/>
      <c r="S28" s="354"/>
      <c r="T28" s="193">
        <f t="shared" si="7"/>
        <v>42</v>
      </c>
      <c r="U28" s="194">
        <f>SUM(T27:T28)</f>
        <v>78</v>
      </c>
    </row>
    <row r="29" spans="1:21" ht="16.5" customHeight="1">
      <c r="A29" s="358" t="s">
        <v>144</v>
      </c>
      <c r="B29" s="355" t="s">
        <v>107</v>
      </c>
      <c r="C29" s="183">
        <v>170</v>
      </c>
      <c r="D29" s="184" t="s">
        <v>22</v>
      </c>
      <c r="E29" s="259">
        <v>18</v>
      </c>
      <c r="F29" s="259">
        <v>12</v>
      </c>
      <c r="G29" s="259">
        <v>9</v>
      </c>
      <c r="H29" s="259">
        <v>9</v>
      </c>
      <c r="I29" s="259"/>
      <c r="J29" s="259">
        <v>15</v>
      </c>
      <c r="K29" s="259">
        <v>9</v>
      </c>
      <c r="L29" s="259">
        <v>9</v>
      </c>
      <c r="M29" s="259">
        <v>9</v>
      </c>
      <c r="N29" s="259">
        <v>9</v>
      </c>
      <c r="O29" s="259">
        <v>3</v>
      </c>
      <c r="P29" s="185"/>
      <c r="Q29" s="186">
        <f aca="true" t="shared" si="8" ref="Q29:Q34">IF(C29="","",SUM(E29:O29)-(P29))</f>
        <v>102</v>
      </c>
      <c r="R29" s="313">
        <f>IF(C29="",0,(SUM(Q29+Q30)))</f>
        <v>207</v>
      </c>
      <c r="S29" s="353"/>
      <c r="T29" s="187">
        <f aca="true" t="shared" si="9" ref="T29:T34">SUM(E29:G29)</f>
        <v>39</v>
      </c>
      <c r="U29" s="188" t="s">
        <v>29</v>
      </c>
    </row>
    <row r="30" spans="1:21" ht="16.5" customHeight="1" thickBot="1">
      <c r="A30" s="359"/>
      <c r="B30" s="356"/>
      <c r="C30" s="189">
        <v>4</v>
      </c>
      <c r="D30" s="190" t="s">
        <v>23</v>
      </c>
      <c r="E30" s="263">
        <v>21</v>
      </c>
      <c r="F30" s="263">
        <v>12</v>
      </c>
      <c r="G30" s="263">
        <v>9</v>
      </c>
      <c r="H30" s="263">
        <v>9</v>
      </c>
      <c r="I30" s="263"/>
      <c r="J30" s="263">
        <v>15</v>
      </c>
      <c r="K30" s="263">
        <v>9</v>
      </c>
      <c r="L30" s="263">
        <v>9</v>
      </c>
      <c r="M30" s="263">
        <v>9</v>
      </c>
      <c r="N30" s="263">
        <v>9</v>
      </c>
      <c r="O30" s="263">
        <v>3</v>
      </c>
      <c r="P30" s="191"/>
      <c r="Q30" s="192">
        <f t="shared" si="8"/>
        <v>105</v>
      </c>
      <c r="R30" s="314"/>
      <c r="S30" s="354"/>
      <c r="T30" s="193">
        <f t="shared" si="9"/>
        <v>42</v>
      </c>
      <c r="U30" s="194">
        <f>SUM(T29:T30)</f>
        <v>81</v>
      </c>
    </row>
    <row r="31" spans="1:21" ht="16.5" customHeight="1">
      <c r="A31" s="358" t="s">
        <v>90</v>
      </c>
      <c r="B31" s="355" t="s">
        <v>91</v>
      </c>
      <c r="C31" s="183">
        <v>154</v>
      </c>
      <c r="D31" s="184" t="s">
        <v>22</v>
      </c>
      <c r="E31" s="259">
        <v>12</v>
      </c>
      <c r="F31" s="259">
        <v>12</v>
      </c>
      <c r="G31" s="259">
        <v>6</v>
      </c>
      <c r="H31" s="259">
        <v>9</v>
      </c>
      <c r="I31" s="259">
        <v>12</v>
      </c>
      <c r="J31" s="259">
        <v>15</v>
      </c>
      <c r="K31" s="259">
        <v>9</v>
      </c>
      <c r="L31" s="259">
        <v>9</v>
      </c>
      <c r="M31" s="259">
        <v>9</v>
      </c>
      <c r="N31" s="259">
        <v>12</v>
      </c>
      <c r="O31" s="259"/>
      <c r="P31" s="185"/>
      <c r="Q31" s="186">
        <f t="shared" si="8"/>
        <v>105</v>
      </c>
      <c r="R31" s="313">
        <f>IF(C31="",0,(SUM(Q31+Q32)))</f>
        <v>207</v>
      </c>
      <c r="S31" s="353"/>
      <c r="T31" s="187">
        <f t="shared" si="9"/>
        <v>30</v>
      </c>
      <c r="U31" s="188" t="s">
        <v>29</v>
      </c>
    </row>
    <row r="32" spans="1:21" ht="16.5" customHeight="1" thickBot="1">
      <c r="A32" s="359"/>
      <c r="B32" s="357"/>
      <c r="C32" s="189">
        <v>96</v>
      </c>
      <c r="D32" s="190" t="s">
        <v>23</v>
      </c>
      <c r="E32" s="263">
        <v>15</v>
      </c>
      <c r="F32" s="263">
        <v>12</v>
      </c>
      <c r="G32" s="263"/>
      <c r="H32" s="263">
        <v>9</v>
      </c>
      <c r="I32" s="263">
        <v>12</v>
      </c>
      <c r="J32" s="263">
        <v>15</v>
      </c>
      <c r="K32" s="263">
        <v>9</v>
      </c>
      <c r="L32" s="263">
        <v>9</v>
      </c>
      <c r="M32" s="263">
        <v>9</v>
      </c>
      <c r="N32" s="263">
        <v>12</v>
      </c>
      <c r="O32" s="263"/>
      <c r="P32" s="191"/>
      <c r="Q32" s="192">
        <f t="shared" si="8"/>
        <v>102</v>
      </c>
      <c r="R32" s="314"/>
      <c r="S32" s="354"/>
      <c r="T32" s="193">
        <f t="shared" si="9"/>
        <v>27</v>
      </c>
      <c r="U32" s="194">
        <f>SUM(T31:T32)</f>
        <v>57</v>
      </c>
    </row>
    <row r="33" spans="1:21" ht="17.25" customHeight="1">
      <c r="A33" s="358" t="s">
        <v>142</v>
      </c>
      <c r="B33" s="355" t="s">
        <v>143</v>
      </c>
      <c r="C33" s="183">
        <v>25</v>
      </c>
      <c r="D33" s="184" t="s">
        <v>22</v>
      </c>
      <c r="E33" s="259">
        <v>15</v>
      </c>
      <c r="F33" s="259">
        <v>12</v>
      </c>
      <c r="G33" s="259">
        <v>6</v>
      </c>
      <c r="H33" s="259">
        <v>9</v>
      </c>
      <c r="I33" s="259">
        <v>9</v>
      </c>
      <c r="J33" s="259">
        <v>12</v>
      </c>
      <c r="K33" s="259">
        <v>9</v>
      </c>
      <c r="L33" s="259">
        <v>9</v>
      </c>
      <c r="M33" s="259">
        <v>9</v>
      </c>
      <c r="N33" s="259">
        <v>9</v>
      </c>
      <c r="O33" s="259">
        <v>3</v>
      </c>
      <c r="P33" s="185"/>
      <c r="Q33" s="186">
        <f t="shared" si="8"/>
        <v>102</v>
      </c>
      <c r="R33" s="313">
        <f>IF(C33="",0,(SUM(Q33+Q34)))</f>
        <v>207</v>
      </c>
      <c r="S33" s="353"/>
      <c r="T33" s="187">
        <f t="shared" si="9"/>
        <v>33</v>
      </c>
      <c r="U33" s="188" t="s">
        <v>29</v>
      </c>
    </row>
    <row r="34" spans="1:21" ht="17.25" customHeight="1" thickBot="1">
      <c r="A34" s="359"/>
      <c r="B34" s="356"/>
      <c r="C34" s="189">
        <v>149</v>
      </c>
      <c r="D34" s="190" t="s">
        <v>23</v>
      </c>
      <c r="E34" s="263">
        <v>15</v>
      </c>
      <c r="F34" s="263">
        <v>12</v>
      </c>
      <c r="G34" s="263">
        <v>9</v>
      </c>
      <c r="H34" s="263">
        <v>9</v>
      </c>
      <c r="I34" s="263">
        <v>9</v>
      </c>
      <c r="J34" s="263">
        <v>12</v>
      </c>
      <c r="K34" s="263">
        <v>9</v>
      </c>
      <c r="L34" s="263">
        <v>9</v>
      </c>
      <c r="M34" s="263">
        <v>9</v>
      </c>
      <c r="N34" s="263">
        <v>9</v>
      </c>
      <c r="O34" s="263">
        <v>3</v>
      </c>
      <c r="P34" s="191"/>
      <c r="Q34" s="192">
        <f t="shared" si="8"/>
        <v>105</v>
      </c>
      <c r="R34" s="314"/>
      <c r="S34" s="354"/>
      <c r="T34" s="193">
        <f t="shared" si="9"/>
        <v>36</v>
      </c>
      <c r="U34" s="194">
        <f>SUM(T33:T34)</f>
        <v>69</v>
      </c>
    </row>
    <row r="35" spans="1:21" ht="17.25" customHeight="1">
      <c r="A35" s="358" t="s">
        <v>138</v>
      </c>
      <c r="B35" s="355" t="s">
        <v>139</v>
      </c>
      <c r="C35" s="183">
        <v>39</v>
      </c>
      <c r="D35" s="184" t="s">
        <v>22</v>
      </c>
      <c r="E35" s="259">
        <v>18</v>
      </c>
      <c r="F35" s="259">
        <v>12</v>
      </c>
      <c r="G35" s="259">
        <v>6</v>
      </c>
      <c r="H35" s="259">
        <v>9</v>
      </c>
      <c r="I35" s="259"/>
      <c r="J35" s="259">
        <v>12</v>
      </c>
      <c r="K35" s="259">
        <v>9</v>
      </c>
      <c r="L35" s="259">
        <v>9</v>
      </c>
      <c r="M35" s="259">
        <v>9</v>
      </c>
      <c r="N35" s="259">
        <v>9</v>
      </c>
      <c r="O35" s="259"/>
      <c r="P35" s="185"/>
      <c r="Q35" s="186">
        <f t="shared" si="2"/>
        <v>93</v>
      </c>
      <c r="R35" s="313">
        <f>IF(C35="",0,(SUM(Q35+Q36)))</f>
        <v>201</v>
      </c>
      <c r="S35" s="360"/>
      <c r="T35" s="187">
        <f t="shared" si="3"/>
        <v>36</v>
      </c>
      <c r="U35" s="188" t="s">
        <v>29</v>
      </c>
    </row>
    <row r="36" spans="1:21" ht="17.25" customHeight="1" thickBot="1">
      <c r="A36" s="359"/>
      <c r="B36" s="356"/>
      <c r="C36" s="189">
        <v>38</v>
      </c>
      <c r="D36" s="190" t="s">
        <v>23</v>
      </c>
      <c r="E36" s="263">
        <v>18</v>
      </c>
      <c r="F36" s="263">
        <v>15</v>
      </c>
      <c r="G36" s="263">
        <v>6</v>
      </c>
      <c r="H36" s="263">
        <v>9</v>
      </c>
      <c r="I36" s="263">
        <v>9</v>
      </c>
      <c r="J36" s="263">
        <v>12</v>
      </c>
      <c r="K36" s="263">
        <v>9</v>
      </c>
      <c r="L36" s="263">
        <v>9</v>
      </c>
      <c r="M36" s="263">
        <v>9</v>
      </c>
      <c r="N36" s="263">
        <v>9</v>
      </c>
      <c r="O36" s="263">
        <v>3</v>
      </c>
      <c r="P36" s="191"/>
      <c r="Q36" s="192">
        <f t="shared" si="2"/>
        <v>108</v>
      </c>
      <c r="R36" s="314"/>
      <c r="S36" s="361"/>
      <c r="T36" s="193">
        <f t="shared" si="3"/>
        <v>39</v>
      </c>
      <c r="U36" s="194">
        <f>SUM(T35:T36)</f>
        <v>75</v>
      </c>
    </row>
    <row r="37" spans="1:21" ht="16.5" customHeight="1">
      <c r="A37" s="358" t="s">
        <v>138</v>
      </c>
      <c r="B37" s="355" t="s">
        <v>139</v>
      </c>
      <c r="C37" s="183">
        <v>127</v>
      </c>
      <c r="D37" s="184" t="s">
        <v>22</v>
      </c>
      <c r="E37" s="259">
        <v>12</v>
      </c>
      <c r="F37" s="259">
        <v>12</v>
      </c>
      <c r="G37" s="259">
        <v>6</v>
      </c>
      <c r="H37" s="259">
        <v>9</v>
      </c>
      <c r="I37" s="259">
        <v>12</v>
      </c>
      <c r="J37" s="259">
        <v>15</v>
      </c>
      <c r="K37" s="259">
        <v>9</v>
      </c>
      <c r="L37" s="259">
        <v>9</v>
      </c>
      <c r="M37" s="259">
        <v>9</v>
      </c>
      <c r="N37" s="259">
        <v>9</v>
      </c>
      <c r="O37" s="259"/>
      <c r="P37" s="185"/>
      <c r="Q37" s="186">
        <f aca="true" t="shared" si="10" ref="Q37:Q44">IF(C37="","",SUM(E37:O37)-(P37))</f>
        <v>102</v>
      </c>
      <c r="R37" s="313">
        <f>IF(C37="",0,(SUM(Q37+Q38)))</f>
        <v>201</v>
      </c>
      <c r="S37" s="353"/>
      <c r="T37" s="187">
        <f aca="true" t="shared" si="11" ref="T37:T44">SUM(E37:G37)</f>
        <v>30</v>
      </c>
      <c r="U37" s="188" t="s">
        <v>29</v>
      </c>
    </row>
    <row r="38" spans="1:21" ht="16.5" customHeight="1" thickBot="1">
      <c r="A38" s="359"/>
      <c r="B38" s="357"/>
      <c r="C38" s="189">
        <v>112</v>
      </c>
      <c r="D38" s="190" t="s">
        <v>23</v>
      </c>
      <c r="E38" s="263">
        <v>12</v>
      </c>
      <c r="F38" s="263">
        <v>9</v>
      </c>
      <c r="G38" s="263">
        <v>6</v>
      </c>
      <c r="H38" s="263">
        <v>9</v>
      </c>
      <c r="I38" s="263">
        <v>12</v>
      </c>
      <c r="J38" s="263">
        <v>15</v>
      </c>
      <c r="K38" s="263">
        <v>9</v>
      </c>
      <c r="L38" s="263">
        <v>9</v>
      </c>
      <c r="M38" s="263">
        <v>9</v>
      </c>
      <c r="N38" s="263">
        <v>9</v>
      </c>
      <c r="O38" s="263"/>
      <c r="P38" s="191"/>
      <c r="Q38" s="192">
        <f t="shared" si="10"/>
        <v>99</v>
      </c>
      <c r="R38" s="314"/>
      <c r="S38" s="354"/>
      <c r="T38" s="193">
        <f t="shared" si="11"/>
        <v>27</v>
      </c>
      <c r="U38" s="194">
        <f>SUM(T37:T38)</f>
        <v>57</v>
      </c>
    </row>
    <row r="39" spans="1:21" ht="17.25" customHeight="1">
      <c r="A39" s="358" t="s">
        <v>100</v>
      </c>
      <c r="B39" s="355" t="s">
        <v>101</v>
      </c>
      <c r="C39" s="183">
        <v>21</v>
      </c>
      <c r="D39" s="184" t="s">
        <v>22</v>
      </c>
      <c r="E39" s="259">
        <v>15</v>
      </c>
      <c r="F39" s="259">
        <v>12</v>
      </c>
      <c r="G39" s="259">
        <v>9</v>
      </c>
      <c r="H39" s="259">
        <v>9</v>
      </c>
      <c r="I39" s="259"/>
      <c r="J39" s="259">
        <v>12</v>
      </c>
      <c r="K39" s="259">
        <v>6</v>
      </c>
      <c r="L39" s="259">
        <v>9</v>
      </c>
      <c r="M39" s="259">
        <v>9</v>
      </c>
      <c r="N39" s="259">
        <v>9</v>
      </c>
      <c r="O39" s="259">
        <v>3</v>
      </c>
      <c r="P39" s="185"/>
      <c r="Q39" s="186">
        <f t="shared" si="10"/>
        <v>93</v>
      </c>
      <c r="R39" s="313">
        <f>IF(C39="",0,(SUM(Q39+Q40)))</f>
        <v>198</v>
      </c>
      <c r="S39" s="353"/>
      <c r="T39" s="187">
        <f t="shared" si="11"/>
        <v>36</v>
      </c>
      <c r="U39" s="188" t="s">
        <v>29</v>
      </c>
    </row>
    <row r="40" spans="1:21" ht="17.25" customHeight="1" thickBot="1">
      <c r="A40" s="359"/>
      <c r="B40" s="356"/>
      <c r="C40" s="189">
        <v>10</v>
      </c>
      <c r="D40" s="190" t="s">
        <v>23</v>
      </c>
      <c r="E40" s="263">
        <v>15</v>
      </c>
      <c r="F40" s="263">
        <v>12</v>
      </c>
      <c r="G40" s="263">
        <v>6</v>
      </c>
      <c r="H40" s="263">
        <v>9</v>
      </c>
      <c r="I40" s="263">
        <v>12</v>
      </c>
      <c r="J40" s="263">
        <v>12</v>
      </c>
      <c r="K40" s="263">
        <v>9</v>
      </c>
      <c r="L40" s="263">
        <v>9</v>
      </c>
      <c r="M40" s="263">
        <v>9</v>
      </c>
      <c r="N40" s="263">
        <v>9</v>
      </c>
      <c r="O40" s="263">
        <v>3</v>
      </c>
      <c r="P40" s="191"/>
      <c r="Q40" s="192">
        <f t="shared" si="10"/>
        <v>105</v>
      </c>
      <c r="R40" s="314"/>
      <c r="S40" s="354"/>
      <c r="T40" s="193">
        <f t="shared" si="11"/>
        <v>33</v>
      </c>
      <c r="U40" s="194">
        <f>SUM(T39:T40)</f>
        <v>69</v>
      </c>
    </row>
    <row r="41" spans="1:21" ht="16.5" customHeight="1">
      <c r="A41" s="358" t="s">
        <v>102</v>
      </c>
      <c r="B41" s="355" t="s">
        <v>103</v>
      </c>
      <c r="C41" s="183">
        <v>17</v>
      </c>
      <c r="D41" s="184" t="s">
        <v>22</v>
      </c>
      <c r="E41" s="259">
        <v>15</v>
      </c>
      <c r="F41" s="259">
        <v>12</v>
      </c>
      <c r="G41" s="259">
        <v>6</v>
      </c>
      <c r="H41" s="259">
        <v>9</v>
      </c>
      <c r="I41" s="259">
        <v>9</v>
      </c>
      <c r="J41" s="259">
        <v>12</v>
      </c>
      <c r="K41" s="259">
        <v>9</v>
      </c>
      <c r="L41" s="259">
        <v>9</v>
      </c>
      <c r="M41" s="259">
        <v>9</v>
      </c>
      <c r="N41" s="259">
        <v>9</v>
      </c>
      <c r="O41" s="259">
        <v>3</v>
      </c>
      <c r="P41" s="185"/>
      <c r="Q41" s="186">
        <f t="shared" si="10"/>
        <v>102</v>
      </c>
      <c r="R41" s="313">
        <f>IF(C41="",0,(SUM(Q41+Q42)))</f>
        <v>198</v>
      </c>
      <c r="S41" s="353"/>
      <c r="T41" s="187">
        <f t="shared" si="11"/>
        <v>33</v>
      </c>
      <c r="U41" s="188" t="s">
        <v>29</v>
      </c>
    </row>
    <row r="42" spans="1:21" ht="16.5" customHeight="1" thickBot="1">
      <c r="A42" s="359"/>
      <c r="B42" s="356"/>
      <c r="C42" s="189">
        <v>32</v>
      </c>
      <c r="D42" s="190" t="s">
        <v>23</v>
      </c>
      <c r="E42" s="263">
        <v>15</v>
      </c>
      <c r="F42" s="263">
        <v>9</v>
      </c>
      <c r="G42" s="263"/>
      <c r="H42" s="263">
        <v>9</v>
      </c>
      <c r="I42" s="263">
        <v>15</v>
      </c>
      <c r="J42" s="263">
        <v>12</v>
      </c>
      <c r="K42" s="263">
        <v>9</v>
      </c>
      <c r="L42" s="263">
        <v>9</v>
      </c>
      <c r="M42" s="263">
        <v>9</v>
      </c>
      <c r="N42" s="263">
        <v>9</v>
      </c>
      <c r="O42" s="263"/>
      <c r="P42" s="191"/>
      <c r="Q42" s="192">
        <f t="shared" si="10"/>
        <v>96</v>
      </c>
      <c r="R42" s="314"/>
      <c r="S42" s="354"/>
      <c r="T42" s="193">
        <f t="shared" si="11"/>
        <v>24</v>
      </c>
      <c r="U42" s="194">
        <f>SUM(T41:T42)</f>
        <v>57</v>
      </c>
    </row>
    <row r="43" spans="1:21" ht="16.5" customHeight="1">
      <c r="A43" s="358" t="s">
        <v>138</v>
      </c>
      <c r="B43" s="355" t="s">
        <v>139</v>
      </c>
      <c r="C43" s="183">
        <v>86</v>
      </c>
      <c r="D43" s="184" t="s">
        <v>22</v>
      </c>
      <c r="E43" s="259">
        <v>12</v>
      </c>
      <c r="F43" s="259">
        <v>9</v>
      </c>
      <c r="G43" s="259">
        <v>6</v>
      </c>
      <c r="H43" s="259">
        <v>9</v>
      </c>
      <c r="I43" s="259">
        <v>12</v>
      </c>
      <c r="J43" s="259">
        <v>15</v>
      </c>
      <c r="K43" s="259">
        <v>6</v>
      </c>
      <c r="L43" s="259">
        <v>9</v>
      </c>
      <c r="M43" s="259">
        <v>9</v>
      </c>
      <c r="N43" s="259">
        <v>9</v>
      </c>
      <c r="O43" s="259"/>
      <c r="P43" s="185"/>
      <c r="Q43" s="186">
        <f t="shared" si="10"/>
        <v>96</v>
      </c>
      <c r="R43" s="313">
        <f>IF(C43="",0,(SUM(Q43+Q44)))</f>
        <v>198</v>
      </c>
      <c r="S43" s="353"/>
      <c r="T43" s="187">
        <f t="shared" si="11"/>
        <v>27</v>
      </c>
      <c r="U43" s="188" t="s">
        <v>29</v>
      </c>
    </row>
    <row r="44" spans="1:21" ht="16.5" customHeight="1" thickBot="1">
      <c r="A44" s="359"/>
      <c r="B44" s="357"/>
      <c r="C44" s="189">
        <v>37</v>
      </c>
      <c r="D44" s="190" t="s">
        <v>23</v>
      </c>
      <c r="E44" s="263">
        <v>12</v>
      </c>
      <c r="F44" s="263">
        <v>12</v>
      </c>
      <c r="G44" s="263">
        <v>6</v>
      </c>
      <c r="H44" s="263">
        <v>9</v>
      </c>
      <c r="I44" s="263">
        <v>12</v>
      </c>
      <c r="J44" s="263">
        <v>15</v>
      </c>
      <c r="K44" s="263">
        <v>9</v>
      </c>
      <c r="L44" s="263">
        <v>9</v>
      </c>
      <c r="M44" s="263">
        <v>9</v>
      </c>
      <c r="N44" s="263">
        <v>9</v>
      </c>
      <c r="O44" s="263"/>
      <c r="P44" s="191"/>
      <c r="Q44" s="192">
        <f t="shared" si="10"/>
        <v>102</v>
      </c>
      <c r="R44" s="314"/>
      <c r="S44" s="354"/>
      <c r="T44" s="193">
        <f t="shared" si="11"/>
        <v>30</v>
      </c>
      <c r="U44" s="194">
        <f>SUM(T43:T44)</f>
        <v>57</v>
      </c>
    </row>
    <row r="45" spans="1:21" ht="16.5" customHeight="1">
      <c r="A45" s="358" t="s">
        <v>140</v>
      </c>
      <c r="B45" s="355" t="s">
        <v>141</v>
      </c>
      <c r="C45" s="183">
        <v>18</v>
      </c>
      <c r="D45" s="184" t="s">
        <v>22</v>
      </c>
      <c r="E45" s="259"/>
      <c r="F45" s="259">
        <v>12</v>
      </c>
      <c r="G45" s="259">
        <v>6</v>
      </c>
      <c r="H45" s="259">
        <v>9</v>
      </c>
      <c r="I45" s="259">
        <v>9</v>
      </c>
      <c r="J45" s="259">
        <v>12</v>
      </c>
      <c r="K45" s="259">
        <v>9</v>
      </c>
      <c r="L45" s="259">
        <v>9</v>
      </c>
      <c r="M45" s="259">
        <v>9</v>
      </c>
      <c r="N45" s="259">
        <v>9</v>
      </c>
      <c r="O45" s="259"/>
      <c r="P45" s="185"/>
      <c r="Q45" s="186">
        <f t="shared" si="2"/>
        <v>84</v>
      </c>
      <c r="R45" s="313">
        <f>IF(C45="",0,(SUM(Q45+Q46)))</f>
        <v>195</v>
      </c>
      <c r="S45" s="360"/>
      <c r="T45" s="187">
        <f t="shared" si="3"/>
        <v>18</v>
      </c>
      <c r="U45" s="188" t="s">
        <v>29</v>
      </c>
    </row>
    <row r="46" spans="1:21" ht="16.5" customHeight="1" thickBot="1">
      <c r="A46" s="359"/>
      <c r="B46" s="356"/>
      <c r="C46" s="189">
        <v>8</v>
      </c>
      <c r="D46" s="190" t="s">
        <v>23</v>
      </c>
      <c r="E46" s="263">
        <v>18</v>
      </c>
      <c r="F46" s="263">
        <v>12</v>
      </c>
      <c r="G46" s="263">
        <v>6</v>
      </c>
      <c r="H46" s="263">
        <v>9</v>
      </c>
      <c r="I46" s="263">
        <v>12</v>
      </c>
      <c r="J46" s="263">
        <v>12</v>
      </c>
      <c r="K46" s="263">
        <v>9</v>
      </c>
      <c r="L46" s="263">
        <v>9</v>
      </c>
      <c r="M46" s="263">
        <v>9</v>
      </c>
      <c r="N46" s="263">
        <v>12</v>
      </c>
      <c r="O46" s="263">
        <v>3</v>
      </c>
      <c r="P46" s="191"/>
      <c r="Q46" s="192">
        <f t="shared" si="2"/>
        <v>111</v>
      </c>
      <c r="R46" s="314"/>
      <c r="S46" s="361"/>
      <c r="T46" s="193">
        <f t="shared" si="3"/>
        <v>36</v>
      </c>
      <c r="U46" s="194">
        <f>SUM(T45:T46)</f>
        <v>54</v>
      </c>
    </row>
    <row r="47" spans="1:21" ht="16.5" customHeight="1">
      <c r="A47" s="358" t="s">
        <v>114</v>
      </c>
      <c r="B47" s="355" t="s">
        <v>115</v>
      </c>
      <c r="C47" s="183">
        <v>20</v>
      </c>
      <c r="D47" s="184" t="s">
        <v>22</v>
      </c>
      <c r="E47" s="259">
        <v>15</v>
      </c>
      <c r="F47" s="259">
        <v>9</v>
      </c>
      <c r="G47" s="259">
        <v>6</v>
      </c>
      <c r="H47" s="259">
        <v>9</v>
      </c>
      <c r="I47" s="259">
        <v>9</v>
      </c>
      <c r="J47" s="259">
        <v>12</v>
      </c>
      <c r="K47" s="259">
        <v>9</v>
      </c>
      <c r="L47" s="259">
        <v>12</v>
      </c>
      <c r="M47" s="259">
        <v>9</v>
      </c>
      <c r="N47" s="259">
        <v>9</v>
      </c>
      <c r="O47" s="259">
        <v>3</v>
      </c>
      <c r="P47" s="185"/>
      <c r="Q47" s="186">
        <f aca="true" t="shared" si="12" ref="Q47:Q54">IF(C47="","",SUM(E47:O47)-(P47))</f>
        <v>102</v>
      </c>
      <c r="R47" s="313">
        <f>IF(C47="",0,(SUM(Q47+Q48)))</f>
        <v>192</v>
      </c>
      <c r="S47" s="353"/>
      <c r="T47" s="187">
        <f aca="true" t="shared" si="13" ref="T47:T53">SUM(E47:G47)</f>
        <v>30</v>
      </c>
      <c r="U47" s="188" t="s">
        <v>29</v>
      </c>
    </row>
    <row r="48" spans="1:21" ht="16.5" customHeight="1" thickBot="1">
      <c r="A48" s="359"/>
      <c r="B48" s="357"/>
      <c r="C48" s="189">
        <v>25</v>
      </c>
      <c r="D48" s="190" t="s">
        <v>23</v>
      </c>
      <c r="E48" s="263">
        <v>15</v>
      </c>
      <c r="F48" s="263">
        <v>9</v>
      </c>
      <c r="G48" s="263"/>
      <c r="H48" s="263">
        <v>9</v>
      </c>
      <c r="I48" s="263">
        <v>9</v>
      </c>
      <c r="J48" s="263">
        <v>12</v>
      </c>
      <c r="K48" s="263">
        <v>6</v>
      </c>
      <c r="L48" s="263">
        <v>9</v>
      </c>
      <c r="M48" s="263">
        <v>9</v>
      </c>
      <c r="N48" s="263">
        <v>9</v>
      </c>
      <c r="O48" s="263">
        <v>3</v>
      </c>
      <c r="P48" s="191"/>
      <c r="Q48" s="192">
        <f t="shared" si="12"/>
        <v>90</v>
      </c>
      <c r="R48" s="314"/>
      <c r="S48" s="354"/>
      <c r="T48" s="193">
        <f t="shared" si="13"/>
        <v>24</v>
      </c>
      <c r="U48" s="194">
        <f>SUM(T47:T48)</f>
        <v>54</v>
      </c>
    </row>
    <row r="49" spans="1:21" ht="16.5" customHeight="1">
      <c r="A49" s="358" t="s">
        <v>140</v>
      </c>
      <c r="B49" s="355" t="s">
        <v>141</v>
      </c>
      <c r="C49" s="183">
        <v>20</v>
      </c>
      <c r="D49" s="184" t="s">
        <v>22</v>
      </c>
      <c r="E49" s="259">
        <v>12</v>
      </c>
      <c r="F49" s="259">
        <v>12</v>
      </c>
      <c r="G49" s="259">
        <v>6</v>
      </c>
      <c r="H49" s="259">
        <v>9</v>
      </c>
      <c r="I49" s="259">
        <v>9</v>
      </c>
      <c r="J49" s="259">
        <v>12</v>
      </c>
      <c r="K49" s="259">
        <v>9</v>
      </c>
      <c r="L49" s="259">
        <v>9</v>
      </c>
      <c r="M49" s="259">
        <v>9</v>
      </c>
      <c r="N49" s="259">
        <v>12</v>
      </c>
      <c r="O49" s="259">
        <v>3</v>
      </c>
      <c r="P49" s="185"/>
      <c r="Q49" s="186">
        <f t="shared" si="12"/>
        <v>102</v>
      </c>
      <c r="R49" s="313">
        <f>IF(C49="",0,(SUM(Q49+Q50)))</f>
        <v>192</v>
      </c>
      <c r="S49" s="353"/>
      <c r="T49" s="187">
        <f t="shared" si="13"/>
        <v>30</v>
      </c>
      <c r="U49" s="188" t="s">
        <v>29</v>
      </c>
    </row>
    <row r="50" spans="1:21" ht="16.5" customHeight="1" thickBot="1">
      <c r="A50" s="359"/>
      <c r="B50" s="357"/>
      <c r="C50" s="189">
        <v>24</v>
      </c>
      <c r="D50" s="190" t="s">
        <v>23</v>
      </c>
      <c r="E50" s="263">
        <v>12</v>
      </c>
      <c r="F50" s="263">
        <v>12</v>
      </c>
      <c r="G50" s="263"/>
      <c r="H50" s="263">
        <v>9</v>
      </c>
      <c r="I50" s="263">
        <v>9</v>
      </c>
      <c r="J50" s="263">
        <v>12</v>
      </c>
      <c r="K50" s="263">
        <v>9</v>
      </c>
      <c r="L50" s="263">
        <v>9</v>
      </c>
      <c r="M50" s="263">
        <v>9</v>
      </c>
      <c r="N50" s="263">
        <v>9</v>
      </c>
      <c r="O50" s="263"/>
      <c r="P50" s="191"/>
      <c r="Q50" s="192">
        <f t="shared" si="12"/>
        <v>90</v>
      </c>
      <c r="R50" s="314"/>
      <c r="S50" s="354"/>
      <c r="T50" s="193">
        <f t="shared" si="13"/>
        <v>24</v>
      </c>
      <c r="U50" s="194">
        <f>SUM(T49:T50)</f>
        <v>54</v>
      </c>
    </row>
    <row r="51" spans="1:21" ht="16.5" customHeight="1">
      <c r="A51" s="358" t="s">
        <v>114</v>
      </c>
      <c r="B51" s="355" t="s">
        <v>115</v>
      </c>
      <c r="C51" s="183">
        <v>76</v>
      </c>
      <c r="D51" s="184" t="s">
        <v>22</v>
      </c>
      <c r="E51" s="259">
        <v>18</v>
      </c>
      <c r="F51" s="259">
        <v>9</v>
      </c>
      <c r="G51" s="259"/>
      <c r="H51" s="259">
        <v>9</v>
      </c>
      <c r="I51" s="259">
        <v>9</v>
      </c>
      <c r="J51" s="259">
        <v>12</v>
      </c>
      <c r="K51" s="259">
        <v>6</v>
      </c>
      <c r="L51" s="259">
        <v>9</v>
      </c>
      <c r="M51" s="259">
        <v>9</v>
      </c>
      <c r="N51" s="259">
        <v>9</v>
      </c>
      <c r="O51" s="259">
        <v>3</v>
      </c>
      <c r="P51" s="185"/>
      <c r="Q51" s="186">
        <f t="shared" si="12"/>
        <v>93</v>
      </c>
      <c r="R51" s="313">
        <f>IF(C51="",0,(SUM(Q51+Q52)))</f>
        <v>189</v>
      </c>
      <c r="S51" s="353"/>
      <c r="T51" s="187">
        <f t="shared" si="13"/>
        <v>27</v>
      </c>
      <c r="U51" s="188" t="s">
        <v>29</v>
      </c>
    </row>
    <row r="52" spans="1:21" ht="16.5" customHeight="1" thickBot="1">
      <c r="A52" s="359"/>
      <c r="B52" s="357"/>
      <c r="C52" s="189">
        <v>54</v>
      </c>
      <c r="D52" s="190" t="s">
        <v>23</v>
      </c>
      <c r="E52" s="263">
        <v>12</v>
      </c>
      <c r="F52" s="263">
        <v>9</v>
      </c>
      <c r="G52" s="263">
        <v>6</v>
      </c>
      <c r="H52" s="263">
        <v>9</v>
      </c>
      <c r="I52" s="263">
        <v>9</v>
      </c>
      <c r="J52" s="263">
        <v>12</v>
      </c>
      <c r="K52" s="263">
        <v>9</v>
      </c>
      <c r="L52" s="263">
        <v>9</v>
      </c>
      <c r="M52" s="263">
        <v>9</v>
      </c>
      <c r="N52" s="263">
        <v>9</v>
      </c>
      <c r="O52" s="263">
        <v>3</v>
      </c>
      <c r="P52" s="191"/>
      <c r="Q52" s="192">
        <f t="shared" si="12"/>
        <v>96</v>
      </c>
      <c r="R52" s="314"/>
      <c r="S52" s="354"/>
      <c r="T52" s="193">
        <f t="shared" si="13"/>
        <v>27</v>
      </c>
      <c r="U52" s="194">
        <f>SUM(T51:T52)</f>
        <v>54</v>
      </c>
    </row>
    <row r="53" spans="1:21" ht="16.5" customHeight="1">
      <c r="A53" s="358" t="s">
        <v>145</v>
      </c>
      <c r="B53" s="355" t="s">
        <v>146</v>
      </c>
      <c r="C53" s="183">
        <v>25</v>
      </c>
      <c r="D53" s="184" t="s">
        <v>22</v>
      </c>
      <c r="E53" s="259">
        <v>15</v>
      </c>
      <c r="F53" s="259">
        <v>9</v>
      </c>
      <c r="G53" s="259">
        <v>6</v>
      </c>
      <c r="H53" s="259">
        <v>9</v>
      </c>
      <c r="I53" s="259">
        <v>9</v>
      </c>
      <c r="J53" s="259">
        <v>12</v>
      </c>
      <c r="K53" s="259">
        <v>9</v>
      </c>
      <c r="L53" s="259">
        <v>9</v>
      </c>
      <c r="M53" s="259">
        <v>9</v>
      </c>
      <c r="N53" s="259">
        <v>9</v>
      </c>
      <c r="O53" s="259"/>
      <c r="P53" s="185"/>
      <c r="Q53" s="186">
        <f t="shared" si="12"/>
        <v>96</v>
      </c>
      <c r="R53" s="313">
        <f>IF(C53="",0,(SUM(Q53+Q54)))</f>
        <v>189</v>
      </c>
      <c r="S53" s="353"/>
      <c r="T53" s="187">
        <f t="shared" si="13"/>
        <v>30</v>
      </c>
      <c r="U53" s="188" t="s">
        <v>29</v>
      </c>
    </row>
    <row r="54" spans="1:21" ht="16.5" customHeight="1" thickBot="1">
      <c r="A54" s="359"/>
      <c r="B54" s="356"/>
      <c r="C54" s="189">
        <v>31</v>
      </c>
      <c r="D54" s="190" t="s">
        <v>23</v>
      </c>
      <c r="E54" s="263">
        <v>12</v>
      </c>
      <c r="F54" s="263">
        <v>9</v>
      </c>
      <c r="G54" s="263">
        <v>6</v>
      </c>
      <c r="H54" s="263">
        <v>9</v>
      </c>
      <c r="I54" s="263">
        <v>9</v>
      </c>
      <c r="J54" s="263">
        <v>12</v>
      </c>
      <c r="K54" s="263">
        <v>9</v>
      </c>
      <c r="L54" s="263">
        <v>9</v>
      </c>
      <c r="M54" s="263">
        <v>9</v>
      </c>
      <c r="N54" s="263">
        <v>9</v>
      </c>
      <c r="O54" s="263"/>
      <c r="P54" s="191"/>
      <c r="Q54" s="192">
        <f t="shared" si="12"/>
        <v>93</v>
      </c>
      <c r="R54" s="314"/>
      <c r="S54" s="354"/>
      <c r="T54" s="193">
        <f>SUM(E54:N54)</f>
        <v>93</v>
      </c>
      <c r="U54" s="194">
        <f>SUM(T53:T54)</f>
        <v>123</v>
      </c>
    </row>
    <row r="55" spans="1:21" ht="17.25" customHeight="1">
      <c r="A55" s="358" t="s">
        <v>120</v>
      </c>
      <c r="B55" s="355" t="s">
        <v>121</v>
      </c>
      <c r="C55" s="183">
        <v>1</v>
      </c>
      <c r="D55" s="184" t="s">
        <v>22</v>
      </c>
      <c r="E55" s="259">
        <v>18</v>
      </c>
      <c r="F55" s="259">
        <v>9</v>
      </c>
      <c r="G55" s="259">
        <v>6</v>
      </c>
      <c r="H55" s="259">
        <v>9</v>
      </c>
      <c r="I55" s="259">
        <v>9</v>
      </c>
      <c r="J55" s="259">
        <v>12</v>
      </c>
      <c r="K55" s="259">
        <v>6</v>
      </c>
      <c r="L55" s="259">
        <v>9</v>
      </c>
      <c r="M55" s="259">
        <v>9</v>
      </c>
      <c r="N55" s="259">
        <v>9</v>
      </c>
      <c r="O55" s="259">
        <v>3</v>
      </c>
      <c r="P55" s="185"/>
      <c r="Q55" s="186">
        <f t="shared" si="2"/>
        <v>99</v>
      </c>
      <c r="R55" s="313">
        <f>IF(C55="",0,(SUM(Q55+Q56)))</f>
        <v>186</v>
      </c>
      <c r="S55" s="353"/>
      <c r="T55" s="187">
        <f t="shared" si="3"/>
        <v>33</v>
      </c>
      <c r="U55" s="188" t="s">
        <v>29</v>
      </c>
    </row>
    <row r="56" spans="1:21" ht="17.25" customHeight="1" thickBot="1">
      <c r="A56" s="359"/>
      <c r="B56" s="356"/>
      <c r="C56" s="189">
        <v>20</v>
      </c>
      <c r="D56" s="190" t="s">
        <v>23</v>
      </c>
      <c r="E56" s="263">
        <v>15</v>
      </c>
      <c r="F56" s="263"/>
      <c r="G56" s="263">
        <v>6</v>
      </c>
      <c r="H56" s="263">
        <v>9</v>
      </c>
      <c r="I56" s="263">
        <v>9</v>
      </c>
      <c r="J56" s="263">
        <v>12</v>
      </c>
      <c r="K56" s="263">
        <v>9</v>
      </c>
      <c r="L56" s="263">
        <v>9</v>
      </c>
      <c r="M56" s="263">
        <v>9</v>
      </c>
      <c r="N56" s="263">
        <v>9</v>
      </c>
      <c r="O56" s="263"/>
      <c r="P56" s="191"/>
      <c r="Q56" s="192">
        <f t="shared" si="2"/>
        <v>87</v>
      </c>
      <c r="R56" s="314"/>
      <c r="S56" s="354"/>
      <c r="T56" s="193">
        <f t="shared" si="3"/>
        <v>21</v>
      </c>
      <c r="U56" s="194">
        <f>SUM(T55:T56)</f>
        <v>54</v>
      </c>
    </row>
    <row r="57" spans="1:21" ht="16.5" customHeight="1">
      <c r="A57" s="358" t="s">
        <v>108</v>
      </c>
      <c r="B57" s="355" t="s">
        <v>109</v>
      </c>
      <c r="C57" s="183">
        <v>122</v>
      </c>
      <c r="D57" s="184" t="s">
        <v>22</v>
      </c>
      <c r="E57" s="259">
        <v>15</v>
      </c>
      <c r="F57" s="259">
        <v>9</v>
      </c>
      <c r="G57" s="259">
        <v>9</v>
      </c>
      <c r="H57" s="259">
        <v>9</v>
      </c>
      <c r="I57" s="259"/>
      <c r="J57" s="259">
        <v>12</v>
      </c>
      <c r="K57" s="259">
        <v>9</v>
      </c>
      <c r="L57" s="259">
        <v>9</v>
      </c>
      <c r="M57" s="259">
        <v>9</v>
      </c>
      <c r="N57" s="259">
        <v>9</v>
      </c>
      <c r="O57" s="259"/>
      <c r="P57" s="185"/>
      <c r="Q57" s="186">
        <f aca="true" t="shared" si="14" ref="Q57:Q64">IF(C57="","",SUM(E57:O57)-(P57))</f>
        <v>90</v>
      </c>
      <c r="R57" s="313">
        <f>IF(C57="",0,(SUM(Q57+Q58)))</f>
        <v>180</v>
      </c>
      <c r="S57" s="353"/>
      <c r="T57" s="187">
        <f aca="true" t="shared" si="15" ref="T57:T64">SUM(E57:G57)</f>
        <v>33</v>
      </c>
      <c r="U57" s="188" t="s">
        <v>29</v>
      </c>
    </row>
    <row r="58" spans="1:21" ht="16.5" customHeight="1" thickBot="1">
      <c r="A58" s="359"/>
      <c r="B58" s="356"/>
      <c r="C58" s="189">
        <v>111</v>
      </c>
      <c r="D58" s="190" t="s">
        <v>23</v>
      </c>
      <c r="E58" s="263">
        <v>15</v>
      </c>
      <c r="F58" s="263">
        <v>12</v>
      </c>
      <c r="G58" s="263">
        <v>6</v>
      </c>
      <c r="H58" s="263">
        <v>6</v>
      </c>
      <c r="I58" s="263"/>
      <c r="J58" s="263">
        <v>12</v>
      </c>
      <c r="K58" s="263">
        <v>9</v>
      </c>
      <c r="L58" s="263">
        <v>9</v>
      </c>
      <c r="M58" s="263">
        <v>12</v>
      </c>
      <c r="N58" s="263">
        <v>9</v>
      </c>
      <c r="O58" s="263"/>
      <c r="P58" s="191"/>
      <c r="Q58" s="192">
        <f t="shared" si="14"/>
        <v>90</v>
      </c>
      <c r="R58" s="314"/>
      <c r="S58" s="354"/>
      <c r="T58" s="193">
        <f t="shared" si="15"/>
        <v>33</v>
      </c>
      <c r="U58" s="194">
        <f>SUM(T57:T58)</f>
        <v>66</v>
      </c>
    </row>
    <row r="59" spans="1:21" ht="16.5" customHeight="1">
      <c r="A59" s="358" t="s">
        <v>92</v>
      </c>
      <c r="B59" s="355" t="s">
        <v>93</v>
      </c>
      <c r="C59" s="183">
        <v>1</v>
      </c>
      <c r="D59" s="184" t="s">
        <v>22</v>
      </c>
      <c r="E59" s="259">
        <v>15</v>
      </c>
      <c r="F59" s="259">
        <v>9</v>
      </c>
      <c r="G59" s="259">
        <v>9</v>
      </c>
      <c r="H59" s="259">
        <v>9</v>
      </c>
      <c r="I59" s="259"/>
      <c r="J59" s="259">
        <v>12</v>
      </c>
      <c r="K59" s="259">
        <v>9</v>
      </c>
      <c r="L59" s="259">
        <v>9</v>
      </c>
      <c r="M59" s="259">
        <v>9</v>
      </c>
      <c r="N59" s="259">
        <v>9</v>
      </c>
      <c r="O59" s="259"/>
      <c r="P59" s="185"/>
      <c r="Q59" s="186">
        <f t="shared" si="14"/>
        <v>90</v>
      </c>
      <c r="R59" s="313">
        <f>IF(C59="",0,(SUM(Q59+Q60)))</f>
        <v>180</v>
      </c>
      <c r="S59" s="353"/>
      <c r="T59" s="187">
        <f t="shared" si="15"/>
        <v>33</v>
      </c>
      <c r="U59" s="188" t="s">
        <v>29</v>
      </c>
    </row>
    <row r="60" spans="1:21" ht="16.5" customHeight="1" thickBot="1">
      <c r="A60" s="359"/>
      <c r="B60" s="357"/>
      <c r="C60" s="189">
        <v>94</v>
      </c>
      <c r="D60" s="190" t="s">
        <v>23</v>
      </c>
      <c r="E60" s="263">
        <v>12</v>
      </c>
      <c r="F60" s="263">
        <v>12</v>
      </c>
      <c r="G60" s="263">
        <v>9</v>
      </c>
      <c r="H60" s="263">
        <v>9</v>
      </c>
      <c r="I60" s="263"/>
      <c r="J60" s="263">
        <v>12</v>
      </c>
      <c r="K60" s="263">
        <v>9</v>
      </c>
      <c r="L60" s="263">
        <v>9</v>
      </c>
      <c r="M60" s="263">
        <v>9</v>
      </c>
      <c r="N60" s="263">
        <v>9</v>
      </c>
      <c r="O60" s="263"/>
      <c r="P60" s="191"/>
      <c r="Q60" s="192">
        <f t="shared" si="14"/>
        <v>90</v>
      </c>
      <c r="R60" s="314"/>
      <c r="S60" s="354"/>
      <c r="T60" s="193">
        <f t="shared" si="15"/>
        <v>33</v>
      </c>
      <c r="U60" s="194">
        <f>SUM(T59:T60)</f>
        <v>66</v>
      </c>
    </row>
    <row r="61" spans="1:21" ht="17.25" customHeight="1">
      <c r="A61" s="358" t="s">
        <v>102</v>
      </c>
      <c r="B61" s="355" t="s">
        <v>103</v>
      </c>
      <c r="C61" s="183">
        <v>5</v>
      </c>
      <c r="D61" s="184" t="s">
        <v>22</v>
      </c>
      <c r="E61" s="259">
        <v>12</v>
      </c>
      <c r="F61" s="259">
        <v>9</v>
      </c>
      <c r="G61" s="259">
        <v>6</v>
      </c>
      <c r="H61" s="259">
        <v>9</v>
      </c>
      <c r="I61" s="259">
        <v>12</v>
      </c>
      <c r="J61" s="259">
        <v>12</v>
      </c>
      <c r="K61" s="259">
        <v>9</v>
      </c>
      <c r="L61" s="259">
        <v>9</v>
      </c>
      <c r="M61" s="259">
        <v>9</v>
      </c>
      <c r="N61" s="259">
        <v>9</v>
      </c>
      <c r="O61" s="259"/>
      <c r="P61" s="185"/>
      <c r="Q61" s="186">
        <f t="shared" si="14"/>
        <v>96</v>
      </c>
      <c r="R61" s="313">
        <f>IF(C61="",0,(SUM(Q61+Q62)))</f>
        <v>177</v>
      </c>
      <c r="S61" s="353"/>
      <c r="T61" s="187">
        <f t="shared" si="15"/>
        <v>27</v>
      </c>
      <c r="U61" s="188" t="s">
        <v>29</v>
      </c>
    </row>
    <row r="62" spans="1:21" ht="17.25" customHeight="1" thickBot="1">
      <c r="A62" s="359"/>
      <c r="B62" s="356"/>
      <c r="C62" s="189">
        <v>14</v>
      </c>
      <c r="D62" s="190" t="s">
        <v>23</v>
      </c>
      <c r="E62" s="263">
        <v>15</v>
      </c>
      <c r="F62" s="263">
        <v>9</v>
      </c>
      <c r="G62" s="263"/>
      <c r="H62" s="263">
        <v>9</v>
      </c>
      <c r="I62" s="263"/>
      <c r="J62" s="263">
        <v>12</v>
      </c>
      <c r="K62" s="263">
        <v>9</v>
      </c>
      <c r="L62" s="263">
        <v>9</v>
      </c>
      <c r="M62" s="263">
        <v>9</v>
      </c>
      <c r="N62" s="263">
        <v>9</v>
      </c>
      <c r="O62" s="263"/>
      <c r="P62" s="191"/>
      <c r="Q62" s="192">
        <f t="shared" si="14"/>
        <v>81</v>
      </c>
      <c r="R62" s="314"/>
      <c r="S62" s="354"/>
      <c r="T62" s="193">
        <f t="shared" si="15"/>
        <v>24</v>
      </c>
      <c r="U62" s="194">
        <f>SUM(T61:T62)</f>
        <v>51</v>
      </c>
    </row>
    <row r="63" spans="1:21" ht="16.5" customHeight="1">
      <c r="A63" s="358" t="s">
        <v>108</v>
      </c>
      <c r="B63" s="355" t="s">
        <v>109</v>
      </c>
      <c r="C63" s="183">
        <v>104</v>
      </c>
      <c r="D63" s="184" t="s">
        <v>22</v>
      </c>
      <c r="E63" s="259">
        <v>12</v>
      </c>
      <c r="F63" s="259">
        <v>9</v>
      </c>
      <c r="G63" s="259">
        <v>6</v>
      </c>
      <c r="H63" s="259">
        <v>9</v>
      </c>
      <c r="I63" s="259"/>
      <c r="J63" s="259">
        <v>12</v>
      </c>
      <c r="K63" s="259">
        <v>9</v>
      </c>
      <c r="L63" s="259">
        <v>9</v>
      </c>
      <c r="M63" s="259">
        <v>9</v>
      </c>
      <c r="N63" s="259">
        <v>9</v>
      </c>
      <c r="O63" s="259"/>
      <c r="P63" s="185"/>
      <c r="Q63" s="186">
        <f t="shared" si="14"/>
        <v>84</v>
      </c>
      <c r="R63" s="313">
        <f>IF(C63="",0,(SUM(Q63+Q64)))</f>
        <v>168</v>
      </c>
      <c r="S63" s="353"/>
      <c r="T63" s="187">
        <f t="shared" si="15"/>
        <v>27</v>
      </c>
      <c r="U63" s="188" t="s">
        <v>29</v>
      </c>
    </row>
    <row r="64" spans="1:21" ht="16.5" customHeight="1" thickBot="1">
      <c r="A64" s="359"/>
      <c r="B64" s="356"/>
      <c r="C64" s="189">
        <v>103</v>
      </c>
      <c r="D64" s="190" t="s">
        <v>23</v>
      </c>
      <c r="E64" s="263">
        <v>12</v>
      </c>
      <c r="F64" s="263">
        <v>9</v>
      </c>
      <c r="G64" s="263">
        <v>6</v>
      </c>
      <c r="H64" s="263">
        <v>9</v>
      </c>
      <c r="I64" s="263"/>
      <c r="J64" s="263">
        <v>12</v>
      </c>
      <c r="K64" s="263">
        <v>9</v>
      </c>
      <c r="L64" s="263">
        <v>9</v>
      </c>
      <c r="M64" s="263">
        <v>9</v>
      </c>
      <c r="N64" s="263">
        <v>9</v>
      </c>
      <c r="O64" s="263"/>
      <c r="P64" s="191"/>
      <c r="Q64" s="192">
        <f t="shared" si="14"/>
        <v>84</v>
      </c>
      <c r="R64" s="314"/>
      <c r="S64" s="354"/>
      <c r="T64" s="193">
        <f t="shared" si="15"/>
        <v>27</v>
      </c>
      <c r="U64" s="194">
        <f>SUM(T63:T64)</f>
        <v>54</v>
      </c>
    </row>
    <row r="65" spans="1:21" ht="17.25" customHeight="1">
      <c r="A65" s="358" t="s">
        <v>108</v>
      </c>
      <c r="B65" s="355" t="s">
        <v>109</v>
      </c>
      <c r="C65" s="183">
        <v>127</v>
      </c>
      <c r="D65" s="184" t="s">
        <v>22</v>
      </c>
      <c r="E65" s="259"/>
      <c r="F65" s="259">
        <v>12</v>
      </c>
      <c r="G65" s="259">
        <v>6</v>
      </c>
      <c r="H65" s="259">
        <v>9</v>
      </c>
      <c r="I65" s="259">
        <v>9</v>
      </c>
      <c r="J65" s="259">
        <v>12</v>
      </c>
      <c r="K65" s="259">
        <v>9</v>
      </c>
      <c r="L65" s="259">
        <v>9</v>
      </c>
      <c r="M65" s="259">
        <v>9</v>
      </c>
      <c r="N65" s="259">
        <v>9</v>
      </c>
      <c r="O65" s="259"/>
      <c r="P65" s="185"/>
      <c r="Q65" s="186">
        <f t="shared" si="2"/>
        <v>84</v>
      </c>
      <c r="R65" s="313">
        <f>IF(C65="",0,(SUM(Q65+Q66)))</f>
        <v>168</v>
      </c>
      <c r="S65" s="353"/>
      <c r="T65" s="187">
        <f t="shared" si="3"/>
        <v>18</v>
      </c>
      <c r="U65" s="188" t="s">
        <v>29</v>
      </c>
    </row>
    <row r="66" spans="1:21" ht="17.25" customHeight="1" thickBot="1">
      <c r="A66" s="359"/>
      <c r="B66" s="356"/>
      <c r="C66" s="189">
        <v>7</v>
      </c>
      <c r="D66" s="190" t="s">
        <v>23</v>
      </c>
      <c r="E66" s="263">
        <v>12</v>
      </c>
      <c r="F66" s="263">
        <v>9</v>
      </c>
      <c r="G66" s="263">
        <v>6</v>
      </c>
      <c r="H66" s="263">
        <v>9</v>
      </c>
      <c r="I66" s="263"/>
      <c r="J66" s="263">
        <v>12</v>
      </c>
      <c r="K66" s="263">
        <v>9</v>
      </c>
      <c r="L66" s="263">
        <v>9</v>
      </c>
      <c r="M66" s="263">
        <v>9</v>
      </c>
      <c r="N66" s="263">
        <v>9</v>
      </c>
      <c r="O66" s="263"/>
      <c r="P66" s="191"/>
      <c r="Q66" s="192">
        <f t="shared" si="2"/>
        <v>84</v>
      </c>
      <c r="R66" s="314"/>
      <c r="S66" s="354"/>
      <c r="T66" s="193">
        <f t="shared" si="3"/>
        <v>27</v>
      </c>
      <c r="U66" s="194">
        <f>SUM(T65:T66)</f>
        <v>45</v>
      </c>
    </row>
    <row r="67" spans="1:21" ht="16.5" customHeight="1">
      <c r="A67" s="358" t="s">
        <v>110</v>
      </c>
      <c r="B67" s="355" t="s">
        <v>111</v>
      </c>
      <c r="C67" s="183">
        <v>33</v>
      </c>
      <c r="D67" s="184" t="s">
        <v>22</v>
      </c>
      <c r="E67" s="259"/>
      <c r="F67" s="259"/>
      <c r="G67" s="259">
        <v>6</v>
      </c>
      <c r="H67" s="259">
        <v>9</v>
      </c>
      <c r="I67" s="259">
        <v>9</v>
      </c>
      <c r="J67" s="259">
        <v>12</v>
      </c>
      <c r="K67" s="259">
        <v>9</v>
      </c>
      <c r="L67" s="259">
        <v>9</v>
      </c>
      <c r="M67" s="259">
        <v>9</v>
      </c>
      <c r="N67" s="259">
        <v>9</v>
      </c>
      <c r="O67" s="259"/>
      <c r="P67" s="185"/>
      <c r="Q67" s="186">
        <f aca="true" t="shared" si="16" ref="Q67:Q76">IF(C67="","",SUM(E67:O67)-(P67))</f>
        <v>72</v>
      </c>
      <c r="R67" s="313">
        <f>IF(C67="",0,(SUM(Q67+Q68)))</f>
        <v>165</v>
      </c>
      <c r="S67" s="353"/>
      <c r="T67" s="187">
        <f aca="true" t="shared" si="17" ref="T67:T76">SUM(E67:G67)</f>
        <v>6</v>
      </c>
      <c r="U67" s="188" t="s">
        <v>29</v>
      </c>
    </row>
    <row r="68" spans="1:21" ht="16.5" customHeight="1" thickBot="1">
      <c r="A68" s="359"/>
      <c r="B68" s="356"/>
      <c r="C68" s="189">
        <v>18</v>
      </c>
      <c r="D68" s="190" t="s">
        <v>23</v>
      </c>
      <c r="E68" s="263">
        <v>12</v>
      </c>
      <c r="F68" s="263">
        <v>9</v>
      </c>
      <c r="G68" s="263">
        <v>6</v>
      </c>
      <c r="H68" s="263">
        <v>9</v>
      </c>
      <c r="I68" s="263">
        <v>9</v>
      </c>
      <c r="J68" s="263">
        <v>12</v>
      </c>
      <c r="K68" s="263">
        <v>9</v>
      </c>
      <c r="L68" s="263">
        <v>9</v>
      </c>
      <c r="M68" s="263">
        <v>9</v>
      </c>
      <c r="N68" s="263">
        <v>9</v>
      </c>
      <c r="O68" s="263"/>
      <c r="P68" s="191"/>
      <c r="Q68" s="192">
        <f t="shared" si="16"/>
        <v>93</v>
      </c>
      <c r="R68" s="314"/>
      <c r="S68" s="354"/>
      <c r="T68" s="193">
        <f t="shared" si="17"/>
        <v>27</v>
      </c>
      <c r="U68" s="194">
        <f>SUM(T67:T68)</f>
        <v>33</v>
      </c>
    </row>
    <row r="69" spans="1:21" ht="16.5" customHeight="1">
      <c r="A69" s="358" t="s">
        <v>145</v>
      </c>
      <c r="B69" s="355" t="s">
        <v>146</v>
      </c>
      <c r="C69" s="183">
        <v>40</v>
      </c>
      <c r="D69" s="184" t="s">
        <v>22</v>
      </c>
      <c r="E69" s="259"/>
      <c r="F69" s="259">
        <v>9</v>
      </c>
      <c r="G69" s="259">
        <v>6</v>
      </c>
      <c r="H69" s="259">
        <v>9</v>
      </c>
      <c r="I69" s="259"/>
      <c r="J69" s="259">
        <v>12</v>
      </c>
      <c r="K69" s="259">
        <v>9</v>
      </c>
      <c r="L69" s="259">
        <v>9</v>
      </c>
      <c r="M69" s="259">
        <v>9</v>
      </c>
      <c r="N69" s="259">
        <v>9</v>
      </c>
      <c r="O69" s="259"/>
      <c r="P69" s="185"/>
      <c r="Q69" s="186">
        <f t="shared" si="16"/>
        <v>72</v>
      </c>
      <c r="R69" s="313">
        <f>IF(C69="",0,(SUM(Q69+Q70)))</f>
        <v>165</v>
      </c>
      <c r="S69" s="353"/>
      <c r="T69" s="187">
        <f t="shared" si="17"/>
        <v>15</v>
      </c>
      <c r="U69" s="188" t="s">
        <v>29</v>
      </c>
    </row>
    <row r="70" spans="1:21" ht="16.5" customHeight="1" thickBot="1">
      <c r="A70" s="359"/>
      <c r="B70" s="356"/>
      <c r="C70" s="189">
        <v>41</v>
      </c>
      <c r="D70" s="190" t="s">
        <v>23</v>
      </c>
      <c r="E70" s="263">
        <v>12</v>
      </c>
      <c r="F70" s="263">
        <v>9</v>
      </c>
      <c r="G70" s="263">
        <v>6</v>
      </c>
      <c r="H70" s="263">
        <v>9</v>
      </c>
      <c r="I70" s="263">
        <v>9</v>
      </c>
      <c r="J70" s="263">
        <v>12</v>
      </c>
      <c r="K70" s="263">
        <v>9</v>
      </c>
      <c r="L70" s="263">
        <v>9</v>
      </c>
      <c r="M70" s="263">
        <v>9</v>
      </c>
      <c r="N70" s="263">
        <v>9</v>
      </c>
      <c r="O70" s="263"/>
      <c r="P70" s="191"/>
      <c r="Q70" s="192">
        <f t="shared" si="16"/>
        <v>93</v>
      </c>
      <c r="R70" s="314"/>
      <c r="S70" s="354"/>
      <c r="T70" s="193">
        <f t="shared" si="17"/>
        <v>27</v>
      </c>
      <c r="U70" s="194">
        <f>SUM(T69:T70)</f>
        <v>42</v>
      </c>
    </row>
    <row r="71" spans="1:21" ht="16.5" customHeight="1">
      <c r="A71" s="358" t="s">
        <v>92</v>
      </c>
      <c r="B71" s="355" t="s">
        <v>93</v>
      </c>
      <c r="C71" s="183">
        <v>87</v>
      </c>
      <c r="D71" s="184" t="s">
        <v>22</v>
      </c>
      <c r="E71" s="259"/>
      <c r="F71" s="259">
        <v>9</v>
      </c>
      <c r="G71" s="259">
        <v>6</v>
      </c>
      <c r="H71" s="259">
        <v>9</v>
      </c>
      <c r="I71" s="259"/>
      <c r="J71" s="259">
        <v>12</v>
      </c>
      <c r="K71" s="259">
        <v>9</v>
      </c>
      <c r="L71" s="259">
        <v>12</v>
      </c>
      <c r="M71" s="259">
        <v>9</v>
      </c>
      <c r="N71" s="259">
        <v>9</v>
      </c>
      <c r="O71" s="259"/>
      <c r="P71" s="185"/>
      <c r="Q71" s="186">
        <f t="shared" si="16"/>
        <v>75</v>
      </c>
      <c r="R71" s="313">
        <f>IF(C71="",0,(SUM(Q71+Q72)))</f>
        <v>165</v>
      </c>
      <c r="S71" s="353"/>
      <c r="T71" s="187">
        <f t="shared" si="17"/>
        <v>15</v>
      </c>
      <c r="U71" s="188" t="s">
        <v>29</v>
      </c>
    </row>
    <row r="72" spans="1:21" ht="16.5" customHeight="1" thickBot="1">
      <c r="A72" s="359"/>
      <c r="B72" s="357"/>
      <c r="C72" s="189">
        <v>15</v>
      </c>
      <c r="D72" s="190" t="s">
        <v>23</v>
      </c>
      <c r="E72" s="263">
        <v>12</v>
      </c>
      <c r="F72" s="263">
        <v>9</v>
      </c>
      <c r="G72" s="263">
        <v>9</v>
      </c>
      <c r="H72" s="263">
        <v>9</v>
      </c>
      <c r="I72" s="263"/>
      <c r="J72" s="263">
        <v>12</v>
      </c>
      <c r="K72" s="263">
        <v>9</v>
      </c>
      <c r="L72" s="263">
        <v>9</v>
      </c>
      <c r="M72" s="263">
        <v>12</v>
      </c>
      <c r="N72" s="263">
        <v>9</v>
      </c>
      <c r="O72" s="263"/>
      <c r="P72" s="191"/>
      <c r="Q72" s="192">
        <f t="shared" si="16"/>
        <v>90</v>
      </c>
      <c r="R72" s="314"/>
      <c r="S72" s="354"/>
      <c r="T72" s="193">
        <f t="shared" si="17"/>
        <v>30</v>
      </c>
      <c r="U72" s="194">
        <f>SUM(T71:T72)</f>
        <v>45</v>
      </c>
    </row>
    <row r="73" spans="1:21" ht="16.5" customHeight="1">
      <c r="A73" s="358" t="s">
        <v>140</v>
      </c>
      <c r="B73" s="355" t="s">
        <v>141</v>
      </c>
      <c r="C73" s="183">
        <v>28</v>
      </c>
      <c r="D73" s="184" t="s">
        <v>22</v>
      </c>
      <c r="E73" s="259"/>
      <c r="F73" s="259">
        <v>12</v>
      </c>
      <c r="G73" s="259"/>
      <c r="H73" s="259">
        <v>9</v>
      </c>
      <c r="I73" s="259"/>
      <c r="J73" s="259">
        <v>12</v>
      </c>
      <c r="K73" s="259">
        <v>9</v>
      </c>
      <c r="L73" s="259">
        <v>9</v>
      </c>
      <c r="M73" s="259">
        <v>9</v>
      </c>
      <c r="N73" s="259">
        <v>12</v>
      </c>
      <c r="O73" s="259"/>
      <c r="P73" s="185"/>
      <c r="Q73" s="186">
        <f t="shared" si="16"/>
        <v>72</v>
      </c>
      <c r="R73" s="313">
        <f>IF(C73="",0,(SUM(Q73+Q74)))</f>
        <v>162</v>
      </c>
      <c r="S73" s="353"/>
      <c r="T73" s="187">
        <f t="shared" si="17"/>
        <v>12</v>
      </c>
      <c r="U73" s="188" t="s">
        <v>29</v>
      </c>
    </row>
    <row r="74" spans="1:21" ht="16.5" customHeight="1" thickBot="1">
      <c r="A74" s="359"/>
      <c r="B74" s="356"/>
      <c r="C74" s="189">
        <v>17</v>
      </c>
      <c r="D74" s="190" t="s">
        <v>23</v>
      </c>
      <c r="E74" s="263"/>
      <c r="F74" s="263">
        <v>15</v>
      </c>
      <c r="G74" s="263">
        <v>9</v>
      </c>
      <c r="H74" s="263">
        <v>9</v>
      </c>
      <c r="I74" s="263">
        <v>9</v>
      </c>
      <c r="J74" s="263">
        <v>12</v>
      </c>
      <c r="K74" s="263">
        <v>9</v>
      </c>
      <c r="L74" s="263">
        <v>9</v>
      </c>
      <c r="M74" s="263">
        <v>9</v>
      </c>
      <c r="N74" s="263">
        <v>9</v>
      </c>
      <c r="O74" s="263"/>
      <c r="P74" s="191"/>
      <c r="Q74" s="192">
        <f t="shared" si="16"/>
        <v>90</v>
      </c>
      <c r="R74" s="314"/>
      <c r="S74" s="354"/>
      <c r="T74" s="193">
        <f t="shared" si="17"/>
        <v>24</v>
      </c>
      <c r="U74" s="194">
        <f>SUM(T73:T74)</f>
        <v>36</v>
      </c>
    </row>
    <row r="75" spans="1:21" ht="16.5" customHeight="1">
      <c r="A75" s="358" t="s">
        <v>110</v>
      </c>
      <c r="B75" s="355" t="s">
        <v>111</v>
      </c>
      <c r="C75" s="183">
        <v>9</v>
      </c>
      <c r="D75" s="184" t="s">
        <v>22</v>
      </c>
      <c r="E75" s="259">
        <v>12</v>
      </c>
      <c r="F75" s="259">
        <v>9</v>
      </c>
      <c r="G75" s="259">
        <v>6</v>
      </c>
      <c r="H75" s="259">
        <v>9</v>
      </c>
      <c r="I75" s="259"/>
      <c r="J75" s="259">
        <v>12</v>
      </c>
      <c r="K75" s="259">
        <v>6</v>
      </c>
      <c r="L75" s="259">
        <v>9</v>
      </c>
      <c r="M75" s="259">
        <v>9</v>
      </c>
      <c r="N75" s="259">
        <v>9</v>
      </c>
      <c r="O75" s="259"/>
      <c r="P75" s="185"/>
      <c r="Q75" s="186">
        <f t="shared" si="16"/>
        <v>81</v>
      </c>
      <c r="R75" s="313">
        <f>IF(C75="",0,(SUM(Q75+Q76)))</f>
        <v>144</v>
      </c>
      <c r="S75" s="353"/>
      <c r="T75" s="187">
        <f t="shared" si="17"/>
        <v>27</v>
      </c>
      <c r="U75" s="188" t="s">
        <v>29</v>
      </c>
    </row>
    <row r="76" spans="1:21" ht="16.5" customHeight="1" thickBot="1">
      <c r="A76" s="359"/>
      <c r="B76" s="356"/>
      <c r="C76" s="189">
        <v>56</v>
      </c>
      <c r="D76" s="190" t="s">
        <v>23</v>
      </c>
      <c r="E76" s="263"/>
      <c r="F76" s="263"/>
      <c r="G76" s="263">
        <v>6</v>
      </c>
      <c r="H76" s="263">
        <v>9</v>
      </c>
      <c r="I76" s="263"/>
      <c r="J76" s="263">
        <v>12</v>
      </c>
      <c r="K76" s="263">
        <v>9</v>
      </c>
      <c r="L76" s="263">
        <v>9</v>
      </c>
      <c r="M76" s="263">
        <v>9</v>
      </c>
      <c r="N76" s="263">
        <v>9</v>
      </c>
      <c r="O76" s="263"/>
      <c r="P76" s="191"/>
      <c r="Q76" s="192">
        <f t="shared" si="16"/>
        <v>63</v>
      </c>
      <c r="R76" s="314"/>
      <c r="S76" s="354"/>
      <c r="T76" s="193">
        <f t="shared" si="17"/>
        <v>6</v>
      </c>
      <c r="U76" s="194">
        <f>SUM(T75:T76)</f>
        <v>33</v>
      </c>
    </row>
    <row r="77" spans="1:21" ht="16.5" customHeight="1">
      <c r="A77" s="358" t="s">
        <v>108</v>
      </c>
      <c r="B77" s="355" t="s">
        <v>109</v>
      </c>
      <c r="C77" s="183">
        <v>2</v>
      </c>
      <c r="D77" s="184" t="s">
        <v>22</v>
      </c>
      <c r="E77" s="259"/>
      <c r="F77" s="259">
        <v>9</v>
      </c>
      <c r="G77" s="259">
        <v>6</v>
      </c>
      <c r="H77" s="259">
        <v>9</v>
      </c>
      <c r="I77" s="259">
        <v>9</v>
      </c>
      <c r="J77" s="259">
        <v>12</v>
      </c>
      <c r="K77" s="259">
        <v>9</v>
      </c>
      <c r="L77" s="259">
        <v>9</v>
      </c>
      <c r="M77" s="259">
        <v>9</v>
      </c>
      <c r="N77" s="259">
        <v>9</v>
      </c>
      <c r="O77" s="259"/>
      <c r="P77" s="185"/>
      <c r="Q77" s="186">
        <f t="shared" si="2"/>
        <v>81</v>
      </c>
      <c r="R77" s="313">
        <f>IF(C77="",0,(SUM(Q77+Q78)))</f>
        <v>81</v>
      </c>
      <c r="S77" s="353"/>
      <c r="T77" s="187">
        <f t="shared" si="3"/>
        <v>15</v>
      </c>
      <c r="U77" s="188" t="s">
        <v>29</v>
      </c>
    </row>
    <row r="78" spans="1:21" ht="16.5" customHeight="1" thickBot="1">
      <c r="A78" s="359"/>
      <c r="B78" s="356"/>
      <c r="C78" s="189">
        <v>49</v>
      </c>
      <c r="D78" s="190" t="s">
        <v>23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91"/>
      <c r="Q78" s="192">
        <f t="shared" si="2"/>
        <v>0</v>
      </c>
      <c r="R78" s="314"/>
      <c r="S78" s="354"/>
      <c r="T78" s="193">
        <f t="shared" si="3"/>
        <v>0</v>
      </c>
      <c r="U78" s="194">
        <f>SUM(T77:T78)</f>
        <v>15</v>
      </c>
    </row>
  </sheetData>
  <mergeCells count="153">
    <mergeCell ref="S25:S26"/>
    <mergeCell ref="A27:A28"/>
    <mergeCell ref="B27:B28"/>
    <mergeCell ref="R27:R28"/>
    <mergeCell ref="S27:S28"/>
    <mergeCell ref="A63:A64"/>
    <mergeCell ref="B63:B64"/>
    <mergeCell ref="R63:R64"/>
    <mergeCell ref="R57:R58"/>
    <mergeCell ref="A41:A42"/>
    <mergeCell ref="B41:B42"/>
    <mergeCell ref="R51:R52"/>
    <mergeCell ref="B51:B52"/>
    <mergeCell ref="A43:A44"/>
    <mergeCell ref="R43:R44"/>
    <mergeCell ref="A59:A60"/>
    <mergeCell ref="R59:R60"/>
    <mergeCell ref="B43:B44"/>
    <mergeCell ref="S53:S54"/>
    <mergeCell ref="S77:S78"/>
    <mergeCell ref="A45:A46"/>
    <mergeCell ref="A13:A14"/>
    <mergeCell ref="B13:B14"/>
    <mergeCell ref="R13:R14"/>
    <mergeCell ref="R41:R42"/>
    <mergeCell ref="A75:A76"/>
    <mergeCell ref="B75:B76"/>
    <mergeCell ref="R75:R76"/>
    <mergeCell ref="A67:A68"/>
    <mergeCell ref="B67:B68"/>
    <mergeCell ref="R67:R68"/>
    <mergeCell ref="S35:S36"/>
    <mergeCell ref="S61:S62"/>
    <mergeCell ref="A33:A34"/>
    <mergeCell ref="R33:R34"/>
    <mergeCell ref="S41:S42"/>
    <mergeCell ref="S75:S76"/>
    <mergeCell ref="S67:S68"/>
    <mergeCell ref="S57:S58"/>
    <mergeCell ref="S63:S64"/>
    <mergeCell ref="S39:S40"/>
    <mergeCell ref="A57:A58"/>
    <mergeCell ref="B57:B58"/>
    <mergeCell ref="A1:U1"/>
    <mergeCell ref="A65:A66"/>
    <mergeCell ref="B65:B66"/>
    <mergeCell ref="R65:R66"/>
    <mergeCell ref="S65:S66"/>
    <mergeCell ref="A55:A56"/>
    <mergeCell ref="B55:B56"/>
    <mergeCell ref="R55:R56"/>
    <mergeCell ref="S55:S56"/>
    <mergeCell ref="A35:A36"/>
    <mergeCell ref="B45:B46"/>
    <mergeCell ref="R45:R46"/>
    <mergeCell ref="S45:S46"/>
    <mergeCell ref="S13:S14"/>
    <mergeCell ref="S9:S10"/>
    <mergeCell ref="A17:A18"/>
    <mergeCell ref="B17:B18"/>
    <mergeCell ref="R17:R18"/>
    <mergeCell ref="S17:S18"/>
    <mergeCell ref="B9:B10"/>
    <mergeCell ref="S33:S34"/>
    <mergeCell ref="A61:A62"/>
    <mergeCell ref="B61:B62"/>
    <mergeCell ref="R61:R62"/>
    <mergeCell ref="A5:A6"/>
    <mergeCell ref="R5:R6"/>
    <mergeCell ref="B5:B6"/>
    <mergeCell ref="R39:R40"/>
    <mergeCell ref="B35:B36"/>
    <mergeCell ref="A9:A10"/>
    <mergeCell ref="A39:A40"/>
    <mergeCell ref="B39:B40"/>
    <mergeCell ref="B33:B34"/>
    <mergeCell ref="R9:R10"/>
    <mergeCell ref="R35:R36"/>
    <mergeCell ref="A25:A26"/>
    <mergeCell ref="B25:B26"/>
    <mergeCell ref="R25:R26"/>
    <mergeCell ref="A77:A78"/>
    <mergeCell ref="B77:B78"/>
    <mergeCell ref="R77:R78"/>
    <mergeCell ref="A21:A22"/>
    <mergeCell ref="R21:R22"/>
    <mergeCell ref="A53:A54"/>
    <mergeCell ref="R53:R54"/>
    <mergeCell ref="B21:B22"/>
    <mergeCell ref="A11:A12"/>
    <mergeCell ref="R11:R12"/>
    <mergeCell ref="A29:A30"/>
    <mergeCell ref="R29:R30"/>
    <mergeCell ref="A23:A24"/>
    <mergeCell ref="R23:R24"/>
    <mergeCell ref="A37:A38"/>
    <mergeCell ref="R37:R38"/>
    <mergeCell ref="A69:A70"/>
    <mergeCell ref="R69:R70"/>
    <mergeCell ref="A31:A32"/>
    <mergeCell ref="R31:R32"/>
    <mergeCell ref="B31:B32"/>
    <mergeCell ref="A71:A72"/>
    <mergeCell ref="R71:R72"/>
    <mergeCell ref="A51:A52"/>
    <mergeCell ref="B23:B24"/>
    <mergeCell ref="S23:S24"/>
    <mergeCell ref="B37:B38"/>
    <mergeCell ref="S37:S38"/>
    <mergeCell ref="S21:S22"/>
    <mergeCell ref="A73:A74"/>
    <mergeCell ref="R73:R74"/>
    <mergeCell ref="A3:A4"/>
    <mergeCell ref="R3:R4"/>
    <mergeCell ref="B73:B74"/>
    <mergeCell ref="A47:A48"/>
    <mergeCell ref="R47:R48"/>
    <mergeCell ref="A49:A50"/>
    <mergeCell ref="R49:R50"/>
    <mergeCell ref="A19:A20"/>
    <mergeCell ref="R19:R20"/>
    <mergeCell ref="A7:A8"/>
    <mergeCell ref="R7:R8"/>
    <mergeCell ref="A15:A16"/>
    <mergeCell ref="R15:R16"/>
    <mergeCell ref="B15:B16"/>
    <mergeCell ref="B53:B54"/>
    <mergeCell ref="B69:B70"/>
    <mergeCell ref="B71:B72"/>
    <mergeCell ref="S71:S72"/>
    <mergeCell ref="S15:S16"/>
    <mergeCell ref="B19:B20"/>
    <mergeCell ref="S19:S20"/>
    <mergeCell ref="S73:S74"/>
    <mergeCell ref="B3:B4"/>
    <mergeCell ref="S3:S4"/>
    <mergeCell ref="B7:B8"/>
    <mergeCell ref="S7:S8"/>
    <mergeCell ref="S69:S70"/>
    <mergeCell ref="S51:S52"/>
    <mergeCell ref="B47:B48"/>
    <mergeCell ref="S47:S48"/>
    <mergeCell ref="B49:B50"/>
    <mergeCell ref="S49:S50"/>
    <mergeCell ref="S43:S44"/>
    <mergeCell ref="B59:B60"/>
    <mergeCell ref="S59:S60"/>
    <mergeCell ref="S5:S6"/>
    <mergeCell ref="B11:B12"/>
    <mergeCell ref="S11:S12"/>
    <mergeCell ref="B29:B30"/>
    <mergeCell ref="S29:S30"/>
    <mergeCell ref="S31:S32"/>
  </mergeCells>
  <printOptions gridLines="1"/>
  <pageMargins left="0.31496062992125984" right="0.15748031496062992" top="0.5511811023622047" bottom="0.5511811023622047" header="0.5118110236220472" footer="0.5118110236220472"/>
  <pageSetup horizontalDpi="600" verticalDpi="600" orientation="landscape" pageOrder="overThenDown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9"/>
  <sheetViews>
    <sheetView zoomScaleSheetLayoutView="50" workbookViewId="0" topLeftCell="A1">
      <pane ySplit="1" topLeftCell="A2" activePane="bottomLeft" state="frozen"/>
      <selection pane="topLeft" activeCell="AB5" sqref="AB5"/>
      <selection pane="bottomLeft" activeCell="S2" sqref="S1:S1048576"/>
    </sheetView>
  </sheetViews>
  <sheetFormatPr defaultColWidth="9.140625" defaultRowHeight="15.75" customHeight="1"/>
  <cols>
    <col min="1" max="1" width="29.7109375" style="2" customWidth="1"/>
    <col min="2" max="2" width="7.7109375" style="2" customWidth="1"/>
    <col min="3" max="3" width="7.7109375" style="6" customWidth="1"/>
    <col min="4" max="13" width="7.7109375" style="10" customWidth="1"/>
    <col min="14" max="14" width="6.00390625" style="10" customWidth="1"/>
    <col min="15" max="15" width="4.8515625" style="35" customWidth="1"/>
    <col min="16" max="16" width="7.7109375" style="1" customWidth="1"/>
    <col min="17" max="17" width="5.7109375" style="4" customWidth="1"/>
    <col min="18" max="18" width="12.421875" style="1" bestFit="1" customWidth="1"/>
    <col min="19" max="253" width="9.140625" style="1" customWidth="1"/>
    <col min="254" max="254" width="4.57421875" style="1" bestFit="1" customWidth="1"/>
    <col min="255" max="255" width="29.7109375" style="1" customWidth="1"/>
    <col min="256" max="271" width="7.7109375" style="1" customWidth="1"/>
    <col min="272" max="272" width="12.421875" style="1" bestFit="1" customWidth="1"/>
    <col min="273" max="509" width="9.140625" style="1" customWidth="1"/>
    <col min="510" max="510" width="4.57421875" style="1" bestFit="1" customWidth="1"/>
    <col min="511" max="511" width="29.7109375" style="1" customWidth="1"/>
    <col min="512" max="527" width="7.7109375" style="1" customWidth="1"/>
    <col min="528" max="528" width="12.421875" style="1" bestFit="1" customWidth="1"/>
    <col min="529" max="765" width="9.140625" style="1" customWidth="1"/>
    <col min="766" max="766" width="4.57421875" style="1" bestFit="1" customWidth="1"/>
    <col min="767" max="767" width="29.7109375" style="1" customWidth="1"/>
    <col min="768" max="783" width="7.7109375" style="1" customWidth="1"/>
    <col min="784" max="784" width="12.421875" style="1" bestFit="1" customWidth="1"/>
    <col min="785" max="1021" width="9.140625" style="1" customWidth="1"/>
    <col min="1022" max="1022" width="4.57421875" style="1" bestFit="1" customWidth="1"/>
    <col min="1023" max="1023" width="29.7109375" style="1" customWidth="1"/>
    <col min="1024" max="1039" width="7.7109375" style="1" customWidth="1"/>
    <col min="1040" max="1040" width="12.421875" style="1" bestFit="1" customWidth="1"/>
    <col min="1041" max="1277" width="9.140625" style="1" customWidth="1"/>
    <col min="1278" max="1278" width="4.57421875" style="1" bestFit="1" customWidth="1"/>
    <col min="1279" max="1279" width="29.7109375" style="1" customWidth="1"/>
    <col min="1280" max="1295" width="7.7109375" style="1" customWidth="1"/>
    <col min="1296" max="1296" width="12.421875" style="1" bestFit="1" customWidth="1"/>
    <col min="1297" max="1533" width="9.140625" style="1" customWidth="1"/>
    <col min="1534" max="1534" width="4.57421875" style="1" bestFit="1" customWidth="1"/>
    <col min="1535" max="1535" width="29.7109375" style="1" customWidth="1"/>
    <col min="1536" max="1551" width="7.7109375" style="1" customWidth="1"/>
    <col min="1552" max="1552" width="12.421875" style="1" bestFit="1" customWidth="1"/>
    <col min="1553" max="1789" width="9.140625" style="1" customWidth="1"/>
    <col min="1790" max="1790" width="4.57421875" style="1" bestFit="1" customWidth="1"/>
    <col min="1791" max="1791" width="29.7109375" style="1" customWidth="1"/>
    <col min="1792" max="1807" width="7.7109375" style="1" customWidth="1"/>
    <col min="1808" max="1808" width="12.421875" style="1" bestFit="1" customWidth="1"/>
    <col min="1809" max="2045" width="9.140625" style="1" customWidth="1"/>
    <col min="2046" max="2046" width="4.57421875" style="1" bestFit="1" customWidth="1"/>
    <col min="2047" max="2047" width="29.7109375" style="1" customWidth="1"/>
    <col min="2048" max="2063" width="7.7109375" style="1" customWidth="1"/>
    <col min="2064" max="2064" width="12.421875" style="1" bestFit="1" customWidth="1"/>
    <col min="2065" max="2301" width="9.140625" style="1" customWidth="1"/>
    <col min="2302" max="2302" width="4.57421875" style="1" bestFit="1" customWidth="1"/>
    <col min="2303" max="2303" width="29.7109375" style="1" customWidth="1"/>
    <col min="2304" max="2319" width="7.7109375" style="1" customWidth="1"/>
    <col min="2320" max="2320" width="12.421875" style="1" bestFit="1" customWidth="1"/>
    <col min="2321" max="2557" width="9.140625" style="1" customWidth="1"/>
    <col min="2558" max="2558" width="4.57421875" style="1" bestFit="1" customWidth="1"/>
    <col min="2559" max="2559" width="29.7109375" style="1" customWidth="1"/>
    <col min="2560" max="2575" width="7.7109375" style="1" customWidth="1"/>
    <col min="2576" max="2576" width="12.421875" style="1" bestFit="1" customWidth="1"/>
    <col min="2577" max="2813" width="9.140625" style="1" customWidth="1"/>
    <col min="2814" max="2814" width="4.57421875" style="1" bestFit="1" customWidth="1"/>
    <col min="2815" max="2815" width="29.7109375" style="1" customWidth="1"/>
    <col min="2816" max="2831" width="7.7109375" style="1" customWidth="1"/>
    <col min="2832" max="2832" width="12.421875" style="1" bestFit="1" customWidth="1"/>
    <col min="2833" max="3069" width="9.140625" style="1" customWidth="1"/>
    <col min="3070" max="3070" width="4.57421875" style="1" bestFit="1" customWidth="1"/>
    <col min="3071" max="3071" width="29.7109375" style="1" customWidth="1"/>
    <col min="3072" max="3087" width="7.7109375" style="1" customWidth="1"/>
    <col min="3088" max="3088" width="12.421875" style="1" bestFit="1" customWidth="1"/>
    <col min="3089" max="3325" width="9.140625" style="1" customWidth="1"/>
    <col min="3326" max="3326" width="4.57421875" style="1" bestFit="1" customWidth="1"/>
    <col min="3327" max="3327" width="29.7109375" style="1" customWidth="1"/>
    <col min="3328" max="3343" width="7.7109375" style="1" customWidth="1"/>
    <col min="3344" max="3344" width="12.421875" style="1" bestFit="1" customWidth="1"/>
    <col min="3345" max="3581" width="9.140625" style="1" customWidth="1"/>
    <col min="3582" max="3582" width="4.57421875" style="1" bestFit="1" customWidth="1"/>
    <col min="3583" max="3583" width="29.7109375" style="1" customWidth="1"/>
    <col min="3584" max="3599" width="7.7109375" style="1" customWidth="1"/>
    <col min="3600" max="3600" width="12.421875" style="1" bestFit="1" customWidth="1"/>
    <col min="3601" max="3837" width="9.140625" style="1" customWidth="1"/>
    <col min="3838" max="3838" width="4.57421875" style="1" bestFit="1" customWidth="1"/>
    <col min="3839" max="3839" width="29.7109375" style="1" customWidth="1"/>
    <col min="3840" max="3855" width="7.7109375" style="1" customWidth="1"/>
    <col min="3856" max="3856" width="12.421875" style="1" bestFit="1" customWidth="1"/>
    <col min="3857" max="4093" width="9.140625" style="1" customWidth="1"/>
    <col min="4094" max="4094" width="4.57421875" style="1" bestFit="1" customWidth="1"/>
    <col min="4095" max="4095" width="29.7109375" style="1" customWidth="1"/>
    <col min="4096" max="4111" width="7.7109375" style="1" customWidth="1"/>
    <col min="4112" max="4112" width="12.421875" style="1" bestFit="1" customWidth="1"/>
    <col min="4113" max="4349" width="9.140625" style="1" customWidth="1"/>
    <col min="4350" max="4350" width="4.57421875" style="1" bestFit="1" customWidth="1"/>
    <col min="4351" max="4351" width="29.7109375" style="1" customWidth="1"/>
    <col min="4352" max="4367" width="7.7109375" style="1" customWidth="1"/>
    <col min="4368" max="4368" width="12.421875" style="1" bestFit="1" customWidth="1"/>
    <col min="4369" max="4605" width="9.140625" style="1" customWidth="1"/>
    <col min="4606" max="4606" width="4.57421875" style="1" bestFit="1" customWidth="1"/>
    <col min="4607" max="4607" width="29.7109375" style="1" customWidth="1"/>
    <col min="4608" max="4623" width="7.7109375" style="1" customWidth="1"/>
    <col min="4624" max="4624" width="12.421875" style="1" bestFit="1" customWidth="1"/>
    <col min="4625" max="4861" width="9.140625" style="1" customWidth="1"/>
    <col min="4862" max="4862" width="4.57421875" style="1" bestFit="1" customWidth="1"/>
    <col min="4863" max="4863" width="29.7109375" style="1" customWidth="1"/>
    <col min="4864" max="4879" width="7.7109375" style="1" customWidth="1"/>
    <col min="4880" max="4880" width="12.421875" style="1" bestFit="1" customWidth="1"/>
    <col min="4881" max="5117" width="9.140625" style="1" customWidth="1"/>
    <col min="5118" max="5118" width="4.57421875" style="1" bestFit="1" customWidth="1"/>
    <col min="5119" max="5119" width="29.7109375" style="1" customWidth="1"/>
    <col min="5120" max="5135" width="7.7109375" style="1" customWidth="1"/>
    <col min="5136" max="5136" width="12.421875" style="1" bestFit="1" customWidth="1"/>
    <col min="5137" max="5373" width="9.140625" style="1" customWidth="1"/>
    <col min="5374" max="5374" width="4.57421875" style="1" bestFit="1" customWidth="1"/>
    <col min="5375" max="5375" width="29.7109375" style="1" customWidth="1"/>
    <col min="5376" max="5391" width="7.7109375" style="1" customWidth="1"/>
    <col min="5392" max="5392" width="12.421875" style="1" bestFit="1" customWidth="1"/>
    <col min="5393" max="5629" width="9.140625" style="1" customWidth="1"/>
    <col min="5630" max="5630" width="4.57421875" style="1" bestFit="1" customWidth="1"/>
    <col min="5631" max="5631" width="29.7109375" style="1" customWidth="1"/>
    <col min="5632" max="5647" width="7.7109375" style="1" customWidth="1"/>
    <col min="5648" max="5648" width="12.421875" style="1" bestFit="1" customWidth="1"/>
    <col min="5649" max="5885" width="9.140625" style="1" customWidth="1"/>
    <col min="5886" max="5886" width="4.57421875" style="1" bestFit="1" customWidth="1"/>
    <col min="5887" max="5887" width="29.7109375" style="1" customWidth="1"/>
    <col min="5888" max="5903" width="7.7109375" style="1" customWidth="1"/>
    <col min="5904" max="5904" width="12.421875" style="1" bestFit="1" customWidth="1"/>
    <col min="5905" max="6141" width="9.140625" style="1" customWidth="1"/>
    <col min="6142" max="6142" width="4.57421875" style="1" bestFit="1" customWidth="1"/>
    <col min="6143" max="6143" width="29.7109375" style="1" customWidth="1"/>
    <col min="6144" max="6159" width="7.7109375" style="1" customWidth="1"/>
    <col min="6160" max="6160" width="12.421875" style="1" bestFit="1" customWidth="1"/>
    <col min="6161" max="6397" width="9.140625" style="1" customWidth="1"/>
    <col min="6398" max="6398" width="4.57421875" style="1" bestFit="1" customWidth="1"/>
    <col min="6399" max="6399" width="29.7109375" style="1" customWidth="1"/>
    <col min="6400" max="6415" width="7.7109375" style="1" customWidth="1"/>
    <col min="6416" max="6416" width="12.421875" style="1" bestFit="1" customWidth="1"/>
    <col min="6417" max="6653" width="9.140625" style="1" customWidth="1"/>
    <col min="6654" max="6654" width="4.57421875" style="1" bestFit="1" customWidth="1"/>
    <col min="6655" max="6655" width="29.7109375" style="1" customWidth="1"/>
    <col min="6656" max="6671" width="7.7109375" style="1" customWidth="1"/>
    <col min="6672" max="6672" width="12.421875" style="1" bestFit="1" customWidth="1"/>
    <col min="6673" max="6909" width="9.140625" style="1" customWidth="1"/>
    <col min="6910" max="6910" width="4.57421875" style="1" bestFit="1" customWidth="1"/>
    <col min="6911" max="6911" width="29.7109375" style="1" customWidth="1"/>
    <col min="6912" max="6927" width="7.7109375" style="1" customWidth="1"/>
    <col min="6928" max="6928" width="12.421875" style="1" bestFit="1" customWidth="1"/>
    <col min="6929" max="7165" width="9.140625" style="1" customWidth="1"/>
    <col min="7166" max="7166" width="4.57421875" style="1" bestFit="1" customWidth="1"/>
    <col min="7167" max="7167" width="29.7109375" style="1" customWidth="1"/>
    <col min="7168" max="7183" width="7.7109375" style="1" customWidth="1"/>
    <col min="7184" max="7184" width="12.421875" style="1" bestFit="1" customWidth="1"/>
    <col min="7185" max="7421" width="9.140625" style="1" customWidth="1"/>
    <col min="7422" max="7422" width="4.57421875" style="1" bestFit="1" customWidth="1"/>
    <col min="7423" max="7423" width="29.7109375" style="1" customWidth="1"/>
    <col min="7424" max="7439" width="7.7109375" style="1" customWidth="1"/>
    <col min="7440" max="7440" width="12.421875" style="1" bestFit="1" customWidth="1"/>
    <col min="7441" max="7677" width="9.140625" style="1" customWidth="1"/>
    <col min="7678" max="7678" width="4.57421875" style="1" bestFit="1" customWidth="1"/>
    <col min="7679" max="7679" width="29.7109375" style="1" customWidth="1"/>
    <col min="7680" max="7695" width="7.7109375" style="1" customWidth="1"/>
    <col min="7696" max="7696" width="12.421875" style="1" bestFit="1" customWidth="1"/>
    <col min="7697" max="7933" width="9.140625" style="1" customWidth="1"/>
    <col min="7934" max="7934" width="4.57421875" style="1" bestFit="1" customWidth="1"/>
    <col min="7935" max="7935" width="29.7109375" style="1" customWidth="1"/>
    <col min="7936" max="7951" width="7.7109375" style="1" customWidth="1"/>
    <col min="7952" max="7952" width="12.421875" style="1" bestFit="1" customWidth="1"/>
    <col min="7953" max="8189" width="9.140625" style="1" customWidth="1"/>
    <col min="8190" max="8190" width="4.57421875" style="1" bestFit="1" customWidth="1"/>
    <col min="8191" max="8191" width="29.7109375" style="1" customWidth="1"/>
    <col min="8192" max="8207" width="7.7109375" style="1" customWidth="1"/>
    <col min="8208" max="8208" width="12.421875" style="1" bestFit="1" customWidth="1"/>
    <col min="8209" max="8445" width="9.140625" style="1" customWidth="1"/>
    <col min="8446" max="8446" width="4.57421875" style="1" bestFit="1" customWidth="1"/>
    <col min="8447" max="8447" width="29.7109375" style="1" customWidth="1"/>
    <col min="8448" max="8463" width="7.7109375" style="1" customWidth="1"/>
    <col min="8464" max="8464" width="12.421875" style="1" bestFit="1" customWidth="1"/>
    <col min="8465" max="8701" width="9.140625" style="1" customWidth="1"/>
    <col min="8702" max="8702" width="4.57421875" style="1" bestFit="1" customWidth="1"/>
    <col min="8703" max="8703" width="29.7109375" style="1" customWidth="1"/>
    <col min="8704" max="8719" width="7.7109375" style="1" customWidth="1"/>
    <col min="8720" max="8720" width="12.421875" style="1" bestFit="1" customWidth="1"/>
    <col min="8721" max="8957" width="9.140625" style="1" customWidth="1"/>
    <col min="8958" max="8958" width="4.57421875" style="1" bestFit="1" customWidth="1"/>
    <col min="8959" max="8959" width="29.7109375" style="1" customWidth="1"/>
    <col min="8960" max="8975" width="7.7109375" style="1" customWidth="1"/>
    <col min="8976" max="8976" width="12.421875" style="1" bestFit="1" customWidth="1"/>
    <col min="8977" max="9213" width="9.140625" style="1" customWidth="1"/>
    <col min="9214" max="9214" width="4.57421875" style="1" bestFit="1" customWidth="1"/>
    <col min="9215" max="9215" width="29.7109375" style="1" customWidth="1"/>
    <col min="9216" max="9231" width="7.7109375" style="1" customWidth="1"/>
    <col min="9232" max="9232" width="12.421875" style="1" bestFit="1" customWidth="1"/>
    <col min="9233" max="9469" width="9.140625" style="1" customWidth="1"/>
    <col min="9470" max="9470" width="4.57421875" style="1" bestFit="1" customWidth="1"/>
    <col min="9471" max="9471" width="29.7109375" style="1" customWidth="1"/>
    <col min="9472" max="9487" width="7.7109375" style="1" customWidth="1"/>
    <col min="9488" max="9488" width="12.421875" style="1" bestFit="1" customWidth="1"/>
    <col min="9489" max="9725" width="9.140625" style="1" customWidth="1"/>
    <col min="9726" max="9726" width="4.57421875" style="1" bestFit="1" customWidth="1"/>
    <col min="9727" max="9727" width="29.7109375" style="1" customWidth="1"/>
    <col min="9728" max="9743" width="7.7109375" style="1" customWidth="1"/>
    <col min="9744" max="9744" width="12.421875" style="1" bestFit="1" customWidth="1"/>
    <col min="9745" max="9981" width="9.140625" style="1" customWidth="1"/>
    <col min="9982" max="9982" width="4.57421875" style="1" bestFit="1" customWidth="1"/>
    <col min="9983" max="9983" width="29.7109375" style="1" customWidth="1"/>
    <col min="9984" max="9999" width="7.7109375" style="1" customWidth="1"/>
    <col min="10000" max="10000" width="12.421875" style="1" bestFit="1" customWidth="1"/>
    <col min="10001" max="10237" width="9.140625" style="1" customWidth="1"/>
    <col min="10238" max="10238" width="4.57421875" style="1" bestFit="1" customWidth="1"/>
    <col min="10239" max="10239" width="29.7109375" style="1" customWidth="1"/>
    <col min="10240" max="10255" width="7.7109375" style="1" customWidth="1"/>
    <col min="10256" max="10256" width="12.421875" style="1" bestFit="1" customWidth="1"/>
    <col min="10257" max="10493" width="9.140625" style="1" customWidth="1"/>
    <col min="10494" max="10494" width="4.57421875" style="1" bestFit="1" customWidth="1"/>
    <col min="10495" max="10495" width="29.7109375" style="1" customWidth="1"/>
    <col min="10496" max="10511" width="7.7109375" style="1" customWidth="1"/>
    <col min="10512" max="10512" width="12.421875" style="1" bestFit="1" customWidth="1"/>
    <col min="10513" max="10749" width="9.140625" style="1" customWidth="1"/>
    <col min="10750" max="10750" width="4.57421875" style="1" bestFit="1" customWidth="1"/>
    <col min="10751" max="10751" width="29.7109375" style="1" customWidth="1"/>
    <col min="10752" max="10767" width="7.7109375" style="1" customWidth="1"/>
    <col min="10768" max="10768" width="12.421875" style="1" bestFit="1" customWidth="1"/>
    <col min="10769" max="11005" width="9.140625" style="1" customWidth="1"/>
    <col min="11006" max="11006" width="4.57421875" style="1" bestFit="1" customWidth="1"/>
    <col min="11007" max="11007" width="29.7109375" style="1" customWidth="1"/>
    <col min="11008" max="11023" width="7.7109375" style="1" customWidth="1"/>
    <col min="11024" max="11024" width="12.421875" style="1" bestFit="1" customWidth="1"/>
    <col min="11025" max="11261" width="9.140625" style="1" customWidth="1"/>
    <col min="11262" max="11262" width="4.57421875" style="1" bestFit="1" customWidth="1"/>
    <col min="11263" max="11263" width="29.7109375" style="1" customWidth="1"/>
    <col min="11264" max="11279" width="7.7109375" style="1" customWidth="1"/>
    <col min="11280" max="11280" width="12.421875" style="1" bestFit="1" customWidth="1"/>
    <col min="11281" max="11517" width="9.140625" style="1" customWidth="1"/>
    <col min="11518" max="11518" width="4.57421875" style="1" bestFit="1" customWidth="1"/>
    <col min="11519" max="11519" width="29.7109375" style="1" customWidth="1"/>
    <col min="11520" max="11535" width="7.7109375" style="1" customWidth="1"/>
    <col min="11536" max="11536" width="12.421875" style="1" bestFit="1" customWidth="1"/>
    <col min="11537" max="11773" width="9.140625" style="1" customWidth="1"/>
    <col min="11774" max="11774" width="4.57421875" style="1" bestFit="1" customWidth="1"/>
    <col min="11775" max="11775" width="29.7109375" style="1" customWidth="1"/>
    <col min="11776" max="11791" width="7.7109375" style="1" customWidth="1"/>
    <col min="11792" max="11792" width="12.421875" style="1" bestFit="1" customWidth="1"/>
    <col min="11793" max="12029" width="9.140625" style="1" customWidth="1"/>
    <col min="12030" max="12030" width="4.57421875" style="1" bestFit="1" customWidth="1"/>
    <col min="12031" max="12031" width="29.7109375" style="1" customWidth="1"/>
    <col min="12032" max="12047" width="7.7109375" style="1" customWidth="1"/>
    <col min="12048" max="12048" width="12.421875" style="1" bestFit="1" customWidth="1"/>
    <col min="12049" max="12285" width="9.140625" style="1" customWidth="1"/>
    <col min="12286" max="12286" width="4.57421875" style="1" bestFit="1" customWidth="1"/>
    <col min="12287" max="12287" width="29.7109375" style="1" customWidth="1"/>
    <col min="12288" max="12303" width="7.7109375" style="1" customWidth="1"/>
    <col min="12304" max="12304" width="12.421875" style="1" bestFit="1" customWidth="1"/>
    <col min="12305" max="12541" width="9.140625" style="1" customWidth="1"/>
    <col min="12542" max="12542" width="4.57421875" style="1" bestFit="1" customWidth="1"/>
    <col min="12543" max="12543" width="29.7109375" style="1" customWidth="1"/>
    <col min="12544" max="12559" width="7.7109375" style="1" customWidth="1"/>
    <col min="12560" max="12560" width="12.421875" style="1" bestFit="1" customWidth="1"/>
    <col min="12561" max="12797" width="9.140625" style="1" customWidth="1"/>
    <col min="12798" max="12798" width="4.57421875" style="1" bestFit="1" customWidth="1"/>
    <col min="12799" max="12799" width="29.7109375" style="1" customWidth="1"/>
    <col min="12800" max="12815" width="7.7109375" style="1" customWidth="1"/>
    <col min="12816" max="12816" width="12.421875" style="1" bestFit="1" customWidth="1"/>
    <col min="12817" max="13053" width="9.140625" style="1" customWidth="1"/>
    <col min="13054" max="13054" width="4.57421875" style="1" bestFit="1" customWidth="1"/>
    <col min="13055" max="13055" width="29.7109375" style="1" customWidth="1"/>
    <col min="13056" max="13071" width="7.7109375" style="1" customWidth="1"/>
    <col min="13072" max="13072" width="12.421875" style="1" bestFit="1" customWidth="1"/>
    <col min="13073" max="13309" width="9.140625" style="1" customWidth="1"/>
    <col min="13310" max="13310" width="4.57421875" style="1" bestFit="1" customWidth="1"/>
    <col min="13311" max="13311" width="29.7109375" style="1" customWidth="1"/>
    <col min="13312" max="13327" width="7.7109375" style="1" customWidth="1"/>
    <col min="13328" max="13328" width="12.421875" style="1" bestFit="1" customWidth="1"/>
    <col min="13329" max="13565" width="9.140625" style="1" customWidth="1"/>
    <col min="13566" max="13566" width="4.57421875" style="1" bestFit="1" customWidth="1"/>
    <col min="13567" max="13567" width="29.7109375" style="1" customWidth="1"/>
    <col min="13568" max="13583" width="7.7109375" style="1" customWidth="1"/>
    <col min="13584" max="13584" width="12.421875" style="1" bestFit="1" customWidth="1"/>
    <col min="13585" max="13821" width="9.140625" style="1" customWidth="1"/>
    <col min="13822" max="13822" width="4.57421875" style="1" bestFit="1" customWidth="1"/>
    <col min="13823" max="13823" width="29.7109375" style="1" customWidth="1"/>
    <col min="13824" max="13839" width="7.7109375" style="1" customWidth="1"/>
    <col min="13840" max="13840" width="12.421875" style="1" bestFit="1" customWidth="1"/>
    <col min="13841" max="14077" width="9.140625" style="1" customWidth="1"/>
    <col min="14078" max="14078" width="4.57421875" style="1" bestFit="1" customWidth="1"/>
    <col min="14079" max="14079" width="29.7109375" style="1" customWidth="1"/>
    <col min="14080" max="14095" width="7.7109375" style="1" customWidth="1"/>
    <col min="14096" max="14096" width="12.421875" style="1" bestFit="1" customWidth="1"/>
    <col min="14097" max="14333" width="9.140625" style="1" customWidth="1"/>
    <col min="14334" max="14334" width="4.57421875" style="1" bestFit="1" customWidth="1"/>
    <col min="14335" max="14335" width="29.7109375" style="1" customWidth="1"/>
    <col min="14336" max="14351" width="7.7109375" style="1" customWidth="1"/>
    <col min="14352" max="14352" width="12.421875" style="1" bestFit="1" customWidth="1"/>
    <col min="14353" max="14589" width="9.140625" style="1" customWidth="1"/>
    <col min="14590" max="14590" width="4.57421875" style="1" bestFit="1" customWidth="1"/>
    <col min="14591" max="14591" width="29.7109375" style="1" customWidth="1"/>
    <col min="14592" max="14607" width="7.7109375" style="1" customWidth="1"/>
    <col min="14608" max="14608" width="12.421875" style="1" bestFit="1" customWidth="1"/>
    <col min="14609" max="14845" width="9.140625" style="1" customWidth="1"/>
    <col min="14846" max="14846" width="4.57421875" style="1" bestFit="1" customWidth="1"/>
    <col min="14847" max="14847" width="29.7109375" style="1" customWidth="1"/>
    <col min="14848" max="14863" width="7.7109375" style="1" customWidth="1"/>
    <col min="14864" max="14864" width="12.421875" style="1" bestFit="1" customWidth="1"/>
    <col min="14865" max="15101" width="9.140625" style="1" customWidth="1"/>
    <col min="15102" max="15102" width="4.57421875" style="1" bestFit="1" customWidth="1"/>
    <col min="15103" max="15103" width="29.7109375" style="1" customWidth="1"/>
    <col min="15104" max="15119" width="7.7109375" style="1" customWidth="1"/>
    <col min="15120" max="15120" width="12.421875" style="1" bestFit="1" customWidth="1"/>
    <col min="15121" max="15357" width="9.140625" style="1" customWidth="1"/>
    <col min="15358" max="15358" width="4.57421875" style="1" bestFit="1" customWidth="1"/>
    <col min="15359" max="15359" width="29.7109375" style="1" customWidth="1"/>
    <col min="15360" max="15375" width="7.7109375" style="1" customWidth="1"/>
    <col min="15376" max="15376" width="12.421875" style="1" bestFit="1" customWidth="1"/>
    <col min="15377" max="15613" width="9.140625" style="1" customWidth="1"/>
    <col min="15614" max="15614" width="4.57421875" style="1" bestFit="1" customWidth="1"/>
    <col min="15615" max="15615" width="29.7109375" style="1" customWidth="1"/>
    <col min="15616" max="15631" width="7.7109375" style="1" customWidth="1"/>
    <col min="15632" max="15632" width="12.421875" style="1" bestFit="1" customWidth="1"/>
    <col min="15633" max="15869" width="9.140625" style="1" customWidth="1"/>
    <col min="15870" max="15870" width="4.57421875" style="1" bestFit="1" customWidth="1"/>
    <col min="15871" max="15871" width="29.7109375" style="1" customWidth="1"/>
    <col min="15872" max="15887" width="7.7109375" style="1" customWidth="1"/>
    <col min="15888" max="15888" width="12.421875" style="1" bestFit="1" customWidth="1"/>
    <col min="15889" max="16125" width="9.140625" style="1" customWidth="1"/>
    <col min="16126" max="16126" width="4.57421875" style="1" bestFit="1" customWidth="1"/>
    <col min="16127" max="16127" width="29.7109375" style="1" customWidth="1"/>
    <col min="16128" max="16143" width="7.7109375" style="1" customWidth="1"/>
    <col min="16144" max="16144" width="12.421875" style="1" bestFit="1" customWidth="1"/>
    <col min="16145" max="16382" width="9.140625" style="1" customWidth="1"/>
    <col min="16383" max="16384" width="9.140625" style="1" customWidth="1"/>
  </cols>
  <sheetData>
    <row r="1" spans="1:18" ht="21.6">
      <c r="A1" s="312" t="s">
        <v>39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s="14" customFormat="1" ht="15.75" customHeight="1" thickBot="1">
      <c r="A2" s="162" t="s">
        <v>56</v>
      </c>
      <c r="B2" s="162" t="s">
        <v>26</v>
      </c>
      <c r="C2" s="163" t="s">
        <v>0</v>
      </c>
      <c r="D2" s="164" t="s">
        <v>2</v>
      </c>
      <c r="E2" s="164" t="s">
        <v>3</v>
      </c>
      <c r="F2" s="164" t="s">
        <v>4</v>
      </c>
      <c r="G2" s="164" t="s">
        <v>20</v>
      </c>
      <c r="H2" s="164" t="s">
        <v>5</v>
      </c>
      <c r="I2" s="164" t="s">
        <v>6</v>
      </c>
      <c r="J2" s="164" t="s">
        <v>7</v>
      </c>
      <c r="K2" s="164" t="s">
        <v>8</v>
      </c>
      <c r="L2" s="164" t="s">
        <v>19</v>
      </c>
      <c r="M2" s="164" t="s">
        <v>24</v>
      </c>
      <c r="N2" s="164" t="s">
        <v>17</v>
      </c>
      <c r="O2" s="165" t="s">
        <v>9</v>
      </c>
      <c r="P2" s="166" t="s">
        <v>25</v>
      </c>
      <c r="Q2" s="167" t="s">
        <v>10</v>
      </c>
      <c r="R2" s="168" t="s">
        <v>28</v>
      </c>
    </row>
    <row r="3" spans="1:18" ht="17.25" customHeight="1">
      <c r="A3" s="169" t="s">
        <v>106</v>
      </c>
      <c r="B3" s="170" t="s">
        <v>107</v>
      </c>
      <c r="C3" s="171" t="s">
        <v>69</v>
      </c>
      <c r="D3" s="272">
        <v>21</v>
      </c>
      <c r="E3" s="272">
        <v>12</v>
      </c>
      <c r="F3" s="272">
        <v>9</v>
      </c>
      <c r="G3" s="272">
        <v>9</v>
      </c>
      <c r="H3" s="272">
        <v>12</v>
      </c>
      <c r="I3" s="272">
        <v>15</v>
      </c>
      <c r="J3" s="272">
        <v>9</v>
      </c>
      <c r="K3" s="272">
        <v>9</v>
      </c>
      <c r="L3" s="272">
        <v>9</v>
      </c>
      <c r="M3" s="272">
        <v>12</v>
      </c>
      <c r="N3" s="272">
        <v>3</v>
      </c>
      <c r="O3" s="172"/>
      <c r="P3" s="173">
        <f aca="true" t="shared" si="0" ref="P3:P11">IF(C3="","",SUM(D3:N3)-(O3))</f>
        <v>120</v>
      </c>
      <c r="Q3" s="252">
        <v>1</v>
      </c>
      <c r="R3" s="170">
        <f>SUM(D3:F3)</f>
        <v>42</v>
      </c>
    </row>
    <row r="4" spans="1:18" ht="17.25" customHeight="1">
      <c r="A4" s="169" t="s">
        <v>106</v>
      </c>
      <c r="B4" s="170" t="s">
        <v>107</v>
      </c>
      <c r="C4" s="171" t="s">
        <v>157</v>
      </c>
      <c r="D4" s="272">
        <v>18</v>
      </c>
      <c r="E4" s="272">
        <v>12</v>
      </c>
      <c r="F4" s="272">
        <v>9</v>
      </c>
      <c r="G4" s="272">
        <v>9</v>
      </c>
      <c r="H4" s="272">
        <v>12</v>
      </c>
      <c r="I4" s="272">
        <v>15</v>
      </c>
      <c r="J4" s="272">
        <v>9</v>
      </c>
      <c r="K4" s="272">
        <v>9</v>
      </c>
      <c r="L4" s="272">
        <v>9</v>
      </c>
      <c r="M4" s="272">
        <v>12</v>
      </c>
      <c r="N4" s="272">
        <v>3</v>
      </c>
      <c r="O4" s="172"/>
      <c r="P4" s="173">
        <f t="shared" si="0"/>
        <v>117</v>
      </c>
      <c r="Q4" s="175" t="s">
        <v>182</v>
      </c>
      <c r="R4" s="170">
        <f>SUM(D4:F4)</f>
        <v>39</v>
      </c>
    </row>
    <row r="5" spans="1:18" ht="17.25" customHeight="1">
      <c r="A5" s="169" t="s">
        <v>90</v>
      </c>
      <c r="B5" s="170" t="s">
        <v>91</v>
      </c>
      <c r="C5" s="171" t="s">
        <v>65</v>
      </c>
      <c r="D5" s="272">
        <v>18</v>
      </c>
      <c r="E5" s="272">
        <v>12</v>
      </c>
      <c r="F5" s="272">
        <v>6</v>
      </c>
      <c r="G5" s="272">
        <v>9</v>
      </c>
      <c r="H5" s="272">
        <v>12</v>
      </c>
      <c r="I5" s="272">
        <v>15</v>
      </c>
      <c r="J5" s="272">
        <v>9</v>
      </c>
      <c r="K5" s="272">
        <v>9</v>
      </c>
      <c r="L5" s="272">
        <v>9</v>
      </c>
      <c r="M5" s="272">
        <v>12</v>
      </c>
      <c r="N5" s="272">
        <v>3</v>
      </c>
      <c r="O5" s="172"/>
      <c r="P5" s="173">
        <f t="shared" si="0"/>
        <v>114</v>
      </c>
      <c r="Q5" s="252">
        <v>2</v>
      </c>
      <c r="R5" s="170">
        <f aca="true" t="shared" si="1" ref="R5:R68">SUM(D5:F5)</f>
        <v>36</v>
      </c>
    </row>
    <row r="6" spans="1:18" ht="17.25" customHeight="1">
      <c r="A6" s="169" t="s">
        <v>106</v>
      </c>
      <c r="B6" s="170" t="s">
        <v>107</v>
      </c>
      <c r="C6" s="171" t="s">
        <v>70</v>
      </c>
      <c r="D6" s="272">
        <v>18</v>
      </c>
      <c r="E6" s="272">
        <v>9</v>
      </c>
      <c r="F6" s="272">
        <v>9</v>
      </c>
      <c r="G6" s="272">
        <v>9</v>
      </c>
      <c r="H6" s="272">
        <v>12</v>
      </c>
      <c r="I6" s="272">
        <v>15</v>
      </c>
      <c r="J6" s="272">
        <v>9</v>
      </c>
      <c r="K6" s="272">
        <v>9</v>
      </c>
      <c r="L6" s="272">
        <v>9</v>
      </c>
      <c r="M6" s="272">
        <v>12</v>
      </c>
      <c r="N6" s="272">
        <v>3</v>
      </c>
      <c r="O6" s="172"/>
      <c r="P6" s="173">
        <f t="shared" si="0"/>
        <v>114</v>
      </c>
      <c r="Q6" s="169" t="s">
        <v>182</v>
      </c>
      <c r="R6" s="170">
        <f t="shared" si="1"/>
        <v>36</v>
      </c>
    </row>
    <row r="7" spans="1:18" ht="17.25" customHeight="1">
      <c r="A7" s="169" t="s">
        <v>90</v>
      </c>
      <c r="B7" s="170" t="s">
        <v>91</v>
      </c>
      <c r="C7" s="171" t="s">
        <v>176</v>
      </c>
      <c r="D7" s="272">
        <v>18</v>
      </c>
      <c r="E7" s="272">
        <v>12</v>
      </c>
      <c r="F7" s="272">
        <v>9</v>
      </c>
      <c r="G7" s="272">
        <v>9</v>
      </c>
      <c r="H7" s="272">
        <v>12</v>
      </c>
      <c r="I7" s="272">
        <v>15</v>
      </c>
      <c r="J7" s="272">
        <v>9</v>
      </c>
      <c r="K7" s="272">
        <v>6</v>
      </c>
      <c r="L7" s="272">
        <v>9</v>
      </c>
      <c r="M7" s="272">
        <v>9</v>
      </c>
      <c r="N7" s="272">
        <v>3</v>
      </c>
      <c r="O7" s="172"/>
      <c r="P7" s="173">
        <f t="shared" si="0"/>
        <v>111</v>
      </c>
      <c r="Q7" s="175" t="s">
        <v>182</v>
      </c>
      <c r="R7" s="170">
        <f t="shared" si="1"/>
        <v>39</v>
      </c>
    </row>
    <row r="8" spans="1:18" ht="17.25" customHeight="1">
      <c r="A8" s="169" t="s">
        <v>187</v>
      </c>
      <c r="B8" s="170" t="s">
        <v>188</v>
      </c>
      <c r="C8" s="171" t="s">
        <v>164</v>
      </c>
      <c r="D8" s="272">
        <v>18</v>
      </c>
      <c r="E8" s="272">
        <v>12</v>
      </c>
      <c r="F8" s="272">
        <v>6</v>
      </c>
      <c r="G8" s="272">
        <v>9</v>
      </c>
      <c r="H8" s="272">
        <v>12</v>
      </c>
      <c r="I8" s="272">
        <v>15</v>
      </c>
      <c r="J8" s="272">
        <v>9</v>
      </c>
      <c r="K8" s="272">
        <v>9</v>
      </c>
      <c r="L8" s="272">
        <v>9</v>
      </c>
      <c r="M8" s="272">
        <v>9</v>
      </c>
      <c r="N8" s="272">
        <v>3</v>
      </c>
      <c r="O8" s="172"/>
      <c r="P8" s="173">
        <f t="shared" si="0"/>
        <v>111</v>
      </c>
      <c r="Q8" s="252">
        <v>3</v>
      </c>
      <c r="R8" s="170">
        <f t="shared" si="1"/>
        <v>36</v>
      </c>
    </row>
    <row r="9" spans="1:18" ht="17.25" customHeight="1">
      <c r="A9" s="169" t="s">
        <v>187</v>
      </c>
      <c r="B9" s="170" t="s">
        <v>188</v>
      </c>
      <c r="C9" s="171" t="s">
        <v>194</v>
      </c>
      <c r="D9" s="272">
        <v>18</v>
      </c>
      <c r="E9" s="272">
        <v>12</v>
      </c>
      <c r="F9" s="272">
        <v>6</v>
      </c>
      <c r="G9" s="272">
        <v>9</v>
      </c>
      <c r="H9" s="272">
        <v>9</v>
      </c>
      <c r="I9" s="272">
        <v>15</v>
      </c>
      <c r="J9" s="272">
        <v>9</v>
      </c>
      <c r="K9" s="272">
        <v>9</v>
      </c>
      <c r="L9" s="272">
        <v>9</v>
      </c>
      <c r="M9" s="272">
        <v>12</v>
      </c>
      <c r="N9" s="272">
        <v>3</v>
      </c>
      <c r="O9" s="172"/>
      <c r="P9" s="173">
        <f t="shared" si="0"/>
        <v>111</v>
      </c>
      <c r="Q9" s="175"/>
      <c r="R9" s="170">
        <f t="shared" si="1"/>
        <v>36</v>
      </c>
    </row>
    <row r="10" spans="1:18" ht="17.25" customHeight="1">
      <c r="A10" s="169" t="s">
        <v>187</v>
      </c>
      <c r="B10" s="170" t="s">
        <v>188</v>
      </c>
      <c r="C10" s="171" t="s">
        <v>196</v>
      </c>
      <c r="D10" s="272">
        <v>18</v>
      </c>
      <c r="E10" s="272">
        <v>12</v>
      </c>
      <c r="F10" s="272">
        <v>9</v>
      </c>
      <c r="G10" s="272">
        <v>9</v>
      </c>
      <c r="H10" s="272">
        <v>9</v>
      </c>
      <c r="I10" s="272">
        <v>15</v>
      </c>
      <c r="J10" s="272">
        <v>9</v>
      </c>
      <c r="K10" s="272">
        <v>9</v>
      </c>
      <c r="L10" s="272">
        <v>9</v>
      </c>
      <c r="M10" s="272">
        <v>9</v>
      </c>
      <c r="N10" s="272">
        <v>3</v>
      </c>
      <c r="O10" s="172"/>
      <c r="P10" s="173">
        <f t="shared" si="0"/>
        <v>111</v>
      </c>
      <c r="Q10" s="175"/>
      <c r="R10" s="170">
        <f t="shared" si="1"/>
        <v>39</v>
      </c>
    </row>
    <row r="11" spans="1:18" ht="17.25" customHeight="1">
      <c r="A11" s="169" t="s">
        <v>106</v>
      </c>
      <c r="B11" s="170" t="s">
        <v>107</v>
      </c>
      <c r="C11" s="171" t="s">
        <v>160</v>
      </c>
      <c r="D11" s="272">
        <v>18</v>
      </c>
      <c r="E11" s="272">
        <v>12</v>
      </c>
      <c r="F11" s="272">
        <v>9</v>
      </c>
      <c r="G11" s="272">
        <v>9</v>
      </c>
      <c r="H11" s="272">
        <v>9</v>
      </c>
      <c r="I11" s="272">
        <v>15</v>
      </c>
      <c r="J11" s="272">
        <v>9</v>
      </c>
      <c r="K11" s="272">
        <v>9</v>
      </c>
      <c r="L11" s="272">
        <v>9</v>
      </c>
      <c r="M11" s="272">
        <v>9</v>
      </c>
      <c r="N11" s="272">
        <v>3</v>
      </c>
      <c r="O11" s="172"/>
      <c r="P11" s="173">
        <f t="shared" si="0"/>
        <v>111</v>
      </c>
      <c r="Q11" s="175"/>
      <c r="R11" s="170">
        <f t="shared" si="1"/>
        <v>39</v>
      </c>
    </row>
    <row r="12" spans="1:18" ht="17.25" customHeight="1">
      <c r="A12" s="169" t="s">
        <v>94</v>
      </c>
      <c r="B12" s="170" t="s">
        <v>95</v>
      </c>
      <c r="C12" s="171" t="s">
        <v>212</v>
      </c>
      <c r="D12" s="272">
        <v>21</v>
      </c>
      <c r="E12" s="272">
        <v>12</v>
      </c>
      <c r="F12" s="272">
        <v>9</v>
      </c>
      <c r="G12" s="272">
        <v>9</v>
      </c>
      <c r="H12" s="272"/>
      <c r="I12" s="272">
        <v>15</v>
      </c>
      <c r="J12" s="272">
        <v>12</v>
      </c>
      <c r="K12" s="272">
        <v>9</v>
      </c>
      <c r="L12" s="272">
        <v>9</v>
      </c>
      <c r="M12" s="272">
        <v>9</v>
      </c>
      <c r="N12" s="272">
        <v>3</v>
      </c>
      <c r="O12" s="172"/>
      <c r="P12" s="173">
        <v>108</v>
      </c>
      <c r="Q12" s="175"/>
      <c r="R12" s="170">
        <f t="shared" si="1"/>
        <v>42</v>
      </c>
    </row>
    <row r="13" spans="1:18" ht="17.25" customHeight="1">
      <c r="A13" s="169" t="s">
        <v>106</v>
      </c>
      <c r="B13" s="170" t="s">
        <v>107</v>
      </c>
      <c r="C13" s="171" t="s">
        <v>156</v>
      </c>
      <c r="D13" s="272">
        <v>18</v>
      </c>
      <c r="E13" s="272">
        <v>12</v>
      </c>
      <c r="F13" s="272">
        <v>9</v>
      </c>
      <c r="G13" s="272">
        <v>9</v>
      </c>
      <c r="H13" s="272"/>
      <c r="I13" s="272">
        <v>15</v>
      </c>
      <c r="J13" s="272">
        <v>12</v>
      </c>
      <c r="K13" s="272">
        <v>9</v>
      </c>
      <c r="L13" s="272">
        <v>9</v>
      </c>
      <c r="M13" s="272">
        <v>12</v>
      </c>
      <c r="N13" s="272">
        <v>3</v>
      </c>
      <c r="O13" s="172"/>
      <c r="P13" s="173">
        <f aca="true" t="shared" si="2" ref="P13:P20">IF(C13="","",SUM(D13:N13)-(O13))</f>
        <v>108</v>
      </c>
      <c r="Q13" s="174"/>
      <c r="R13" s="170">
        <f t="shared" si="1"/>
        <v>39</v>
      </c>
    </row>
    <row r="14" spans="1:18" ht="17.25" customHeight="1">
      <c r="A14" s="169" t="s">
        <v>145</v>
      </c>
      <c r="B14" s="170" t="s">
        <v>146</v>
      </c>
      <c r="C14" s="171" t="s">
        <v>71</v>
      </c>
      <c r="D14" s="272">
        <v>18</v>
      </c>
      <c r="E14" s="272">
        <v>12</v>
      </c>
      <c r="F14" s="272">
        <v>6</v>
      </c>
      <c r="G14" s="272">
        <v>9</v>
      </c>
      <c r="H14" s="272">
        <v>9</v>
      </c>
      <c r="I14" s="272">
        <v>12</v>
      </c>
      <c r="J14" s="272">
        <v>9</v>
      </c>
      <c r="K14" s="272">
        <v>9</v>
      </c>
      <c r="L14" s="272">
        <v>9</v>
      </c>
      <c r="M14" s="272">
        <v>12</v>
      </c>
      <c r="N14" s="272">
        <v>3</v>
      </c>
      <c r="O14" s="172"/>
      <c r="P14" s="173">
        <f t="shared" si="2"/>
        <v>108</v>
      </c>
      <c r="Q14" s="175"/>
      <c r="R14" s="170">
        <f t="shared" si="1"/>
        <v>36</v>
      </c>
    </row>
    <row r="15" spans="1:18" ht="17.25" customHeight="1">
      <c r="A15" s="169" t="s">
        <v>145</v>
      </c>
      <c r="B15" s="170" t="s">
        <v>146</v>
      </c>
      <c r="C15" s="171" t="s">
        <v>181</v>
      </c>
      <c r="D15" s="272">
        <v>18</v>
      </c>
      <c r="E15" s="272">
        <v>12</v>
      </c>
      <c r="F15" s="272">
        <v>6</v>
      </c>
      <c r="G15" s="272">
        <v>9</v>
      </c>
      <c r="H15" s="272">
        <v>12</v>
      </c>
      <c r="I15" s="272">
        <v>12</v>
      </c>
      <c r="J15" s="272">
        <v>9</v>
      </c>
      <c r="K15" s="272">
        <v>9</v>
      </c>
      <c r="L15" s="272">
        <v>9</v>
      </c>
      <c r="M15" s="272">
        <v>9</v>
      </c>
      <c r="N15" s="272">
        <v>3</v>
      </c>
      <c r="O15" s="172"/>
      <c r="P15" s="173">
        <f t="shared" si="2"/>
        <v>108</v>
      </c>
      <c r="Q15" s="175"/>
      <c r="R15" s="170">
        <f t="shared" si="1"/>
        <v>36</v>
      </c>
    </row>
    <row r="16" spans="1:18" ht="17.25" customHeight="1">
      <c r="A16" s="169" t="s">
        <v>145</v>
      </c>
      <c r="B16" s="170" t="s">
        <v>146</v>
      </c>
      <c r="C16" s="171" t="s">
        <v>66</v>
      </c>
      <c r="D16" s="272">
        <v>18</v>
      </c>
      <c r="E16" s="272">
        <v>12</v>
      </c>
      <c r="F16" s="272">
        <v>6</v>
      </c>
      <c r="G16" s="272">
        <v>9</v>
      </c>
      <c r="H16" s="272">
        <v>9</v>
      </c>
      <c r="I16" s="272">
        <v>12</v>
      </c>
      <c r="J16" s="272">
        <v>9</v>
      </c>
      <c r="K16" s="272">
        <v>9</v>
      </c>
      <c r="L16" s="272">
        <v>9</v>
      </c>
      <c r="M16" s="272">
        <v>12</v>
      </c>
      <c r="N16" s="272">
        <v>3</v>
      </c>
      <c r="O16" s="172"/>
      <c r="P16" s="173">
        <f t="shared" si="2"/>
        <v>108</v>
      </c>
      <c r="Q16" s="175"/>
      <c r="R16" s="170">
        <f t="shared" si="1"/>
        <v>36</v>
      </c>
    </row>
    <row r="17" spans="1:18" ht="17.25" customHeight="1">
      <c r="A17" s="169" t="s">
        <v>116</v>
      </c>
      <c r="B17" s="170" t="s">
        <v>117</v>
      </c>
      <c r="C17" s="171" t="s">
        <v>206</v>
      </c>
      <c r="D17" s="272">
        <v>18</v>
      </c>
      <c r="E17" s="272">
        <v>9</v>
      </c>
      <c r="F17" s="272">
        <v>6</v>
      </c>
      <c r="G17" s="272">
        <v>9</v>
      </c>
      <c r="H17" s="272">
        <v>12</v>
      </c>
      <c r="I17" s="272">
        <v>15</v>
      </c>
      <c r="J17" s="272">
        <v>9</v>
      </c>
      <c r="K17" s="272">
        <v>9</v>
      </c>
      <c r="L17" s="272">
        <v>9</v>
      </c>
      <c r="M17" s="272">
        <v>9</v>
      </c>
      <c r="N17" s="272">
        <v>3</v>
      </c>
      <c r="O17" s="172"/>
      <c r="P17" s="173">
        <f t="shared" si="2"/>
        <v>108</v>
      </c>
      <c r="Q17" s="175"/>
      <c r="R17" s="170">
        <f t="shared" si="1"/>
        <v>33</v>
      </c>
    </row>
    <row r="18" spans="1:18" ht="17.25" customHeight="1">
      <c r="A18" s="169" t="s">
        <v>90</v>
      </c>
      <c r="B18" s="170" t="s">
        <v>91</v>
      </c>
      <c r="C18" s="171" t="s">
        <v>177</v>
      </c>
      <c r="D18" s="272">
        <v>15</v>
      </c>
      <c r="E18" s="272">
        <v>12</v>
      </c>
      <c r="F18" s="272">
        <v>9</v>
      </c>
      <c r="G18" s="272">
        <v>9</v>
      </c>
      <c r="H18" s="272">
        <v>12</v>
      </c>
      <c r="I18" s="272">
        <v>15</v>
      </c>
      <c r="J18" s="272">
        <v>9</v>
      </c>
      <c r="K18" s="272">
        <v>9</v>
      </c>
      <c r="L18" s="272">
        <v>9</v>
      </c>
      <c r="M18" s="272">
        <v>9</v>
      </c>
      <c r="N18" s="272"/>
      <c r="O18" s="172"/>
      <c r="P18" s="173">
        <f t="shared" si="2"/>
        <v>108</v>
      </c>
      <c r="Q18" s="175"/>
      <c r="R18" s="170">
        <f t="shared" si="1"/>
        <v>36</v>
      </c>
    </row>
    <row r="19" spans="1:18" ht="17.25" customHeight="1">
      <c r="A19" s="169" t="s">
        <v>138</v>
      </c>
      <c r="B19" s="170" t="s">
        <v>139</v>
      </c>
      <c r="C19" s="171" t="s">
        <v>163</v>
      </c>
      <c r="D19" s="272">
        <v>18</v>
      </c>
      <c r="E19" s="272">
        <v>12</v>
      </c>
      <c r="F19" s="272">
        <v>6</v>
      </c>
      <c r="G19" s="272">
        <v>9</v>
      </c>
      <c r="H19" s="272">
        <v>12</v>
      </c>
      <c r="I19" s="272">
        <v>12</v>
      </c>
      <c r="J19" s="272">
        <v>6</v>
      </c>
      <c r="K19" s="272">
        <v>9</v>
      </c>
      <c r="L19" s="272">
        <v>9</v>
      </c>
      <c r="M19" s="272">
        <v>9</v>
      </c>
      <c r="N19" s="272">
        <v>3</v>
      </c>
      <c r="O19" s="172"/>
      <c r="P19" s="173">
        <f t="shared" si="2"/>
        <v>105</v>
      </c>
      <c r="Q19" s="175"/>
      <c r="R19" s="170">
        <f t="shared" si="1"/>
        <v>36</v>
      </c>
    </row>
    <row r="20" spans="1:18" ht="17.25" customHeight="1">
      <c r="A20" s="169" t="s">
        <v>116</v>
      </c>
      <c r="B20" s="170" t="s">
        <v>117</v>
      </c>
      <c r="C20" s="171" t="s">
        <v>204</v>
      </c>
      <c r="D20" s="272">
        <v>15</v>
      </c>
      <c r="E20" s="272">
        <v>12</v>
      </c>
      <c r="F20" s="272">
        <v>6</v>
      </c>
      <c r="G20" s="272">
        <v>9</v>
      </c>
      <c r="H20" s="272">
        <v>12</v>
      </c>
      <c r="I20" s="272">
        <v>12</v>
      </c>
      <c r="J20" s="272">
        <v>9</v>
      </c>
      <c r="K20" s="272">
        <v>9</v>
      </c>
      <c r="L20" s="272">
        <v>9</v>
      </c>
      <c r="M20" s="272">
        <v>9</v>
      </c>
      <c r="N20" s="272">
        <v>3</v>
      </c>
      <c r="O20" s="172"/>
      <c r="P20" s="173">
        <f t="shared" si="2"/>
        <v>105</v>
      </c>
      <c r="Q20" s="175"/>
      <c r="R20" s="170">
        <f t="shared" si="1"/>
        <v>33</v>
      </c>
    </row>
    <row r="21" spans="1:18" ht="17.25" customHeight="1">
      <c r="A21" s="169" t="s">
        <v>94</v>
      </c>
      <c r="B21" s="170" t="s">
        <v>95</v>
      </c>
      <c r="C21" s="171" t="s">
        <v>209</v>
      </c>
      <c r="D21" s="272">
        <v>15</v>
      </c>
      <c r="E21" s="272">
        <v>12</v>
      </c>
      <c r="F21" s="272">
        <v>9</v>
      </c>
      <c r="G21" s="272">
        <v>9</v>
      </c>
      <c r="H21" s="272">
        <v>9</v>
      </c>
      <c r="I21" s="272">
        <v>12</v>
      </c>
      <c r="J21" s="272">
        <v>9</v>
      </c>
      <c r="K21" s="272">
        <v>9</v>
      </c>
      <c r="L21" s="272">
        <v>9</v>
      </c>
      <c r="M21" s="272">
        <v>9</v>
      </c>
      <c r="N21" s="272">
        <v>3</v>
      </c>
      <c r="O21" s="172"/>
      <c r="P21" s="173">
        <v>105</v>
      </c>
      <c r="Q21" s="175"/>
      <c r="R21" s="170">
        <f t="shared" si="1"/>
        <v>36</v>
      </c>
    </row>
    <row r="22" spans="1:18" ht="17.25" customHeight="1">
      <c r="A22" s="169" t="s">
        <v>145</v>
      </c>
      <c r="B22" s="170" t="s">
        <v>146</v>
      </c>
      <c r="C22" s="171" t="s">
        <v>58</v>
      </c>
      <c r="D22" s="272">
        <v>21</v>
      </c>
      <c r="E22" s="272">
        <v>12</v>
      </c>
      <c r="F22" s="272">
        <v>6</v>
      </c>
      <c r="G22" s="272">
        <v>9</v>
      </c>
      <c r="H22" s="272"/>
      <c r="I22" s="272">
        <v>12</v>
      </c>
      <c r="J22" s="272">
        <v>9</v>
      </c>
      <c r="K22" s="272">
        <v>9</v>
      </c>
      <c r="L22" s="272">
        <v>9</v>
      </c>
      <c r="M22" s="272">
        <v>12</v>
      </c>
      <c r="N22" s="272">
        <v>3</v>
      </c>
      <c r="O22" s="172"/>
      <c r="P22" s="173">
        <f>IF(C22="","",SUM(D22:N22)-(O22))</f>
        <v>102</v>
      </c>
      <c r="Q22" s="175"/>
      <c r="R22" s="170">
        <f t="shared" si="1"/>
        <v>39</v>
      </c>
    </row>
    <row r="23" spans="1:18" ht="17.25" customHeight="1">
      <c r="A23" s="169" t="s">
        <v>96</v>
      </c>
      <c r="B23" s="170" t="s">
        <v>135</v>
      </c>
      <c r="C23" s="171" t="s">
        <v>169</v>
      </c>
      <c r="D23" s="272">
        <v>18</v>
      </c>
      <c r="E23" s="272">
        <v>12</v>
      </c>
      <c r="F23" s="272"/>
      <c r="G23" s="272">
        <v>9</v>
      </c>
      <c r="H23" s="272">
        <v>12</v>
      </c>
      <c r="I23" s="272">
        <v>12</v>
      </c>
      <c r="J23" s="272">
        <v>9</v>
      </c>
      <c r="K23" s="272">
        <v>9</v>
      </c>
      <c r="L23" s="272">
        <v>12</v>
      </c>
      <c r="M23" s="272">
        <v>9</v>
      </c>
      <c r="N23" s="272"/>
      <c r="O23" s="172"/>
      <c r="P23" s="173">
        <f>IF(C23="","",SUM(D23:N23)-(O23))</f>
        <v>102</v>
      </c>
      <c r="Q23" s="175"/>
      <c r="R23" s="170">
        <f t="shared" si="1"/>
        <v>30</v>
      </c>
    </row>
    <row r="24" spans="1:18" ht="17.25" customHeight="1">
      <c r="A24" s="169" t="s">
        <v>106</v>
      </c>
      <c r="B24" s="170" t="s">
        <v>107</v>
      </c>
      <c r="C24" s="171" t="s">
        <v>192</v>
      </c>
      <c r="D24" s="272">
        <v>18</v>
      </c>
      <c r="E24" s="272">
        <v>12</v>
      </c>
      <c r="F24" s="272">
        <v>9</v>
      </c>
      <c r="G24" s="272">
        <v>9</v>
      </c>
      <c r="H24" s="272"/>
      <c r="I24" s="272">
        <v>12</v>
      </c>
      <c r="J24" s="272">
        <v>9</v>
      </c>
      <c r="K24" s="272">
        <v>9</v>
      </c>
      <c r="L24" s="272">
        <v>9</v>
      </c>
      <c r="M24" s="272">
        <v>12</v>
      </c>
      <c r="N24" s="272">
        <v>3</v>
      </c>
      <c r="O24" s="172"/>
      <c r="P24" s="173">
        <f>IF(C24="","",SUM(D24:N24)-(O24))</f>
        <v>102</v>
      </c>
      <c r="Q24" s="175"/>
      <c r="R24" s="170">
        <f t="shared" si="1"/>
        <v>39</v>
      </c>
    </row>
    <row r="25" spans="1:18" ht="17.25" customHeight="1">
      <c r="A25" s="169" t="s">
        <v>94</v>
      </c>
      <c r="B25" s="170" t="s">
        <v>95</v>
      </c>
      <c r="C25" s="171" t="s">
        <v>210</v>
      </c>
      <c r="D25" s="272">
        <v>18</v>
      </c>
      <c r="E25" s="272">
        <v>12</v>
      </c>
      <c r="F25" s="272">
        <v>9</v>
      </c>
      <c r="G25" s="272">
        <v>9</v>
      </c>
      <c r="H25" s="272"/>
      <c r="I25" s="272">
        <v>15</v>
      </c>
      <c r="J25" s="272">
        <v>9</v>
      </c>
      <c r="K25" s="272">
        <v>9</v>
      </c>
      <c r="L25" s="272">
        <v>9</v>
      </c>
      <c r="M25" s="272">
        <v>9</v>
      </c>
      <c r="N25" s="272">
        <v>3</v>
      </c>
      <c r="O25" s="172"/>
      <c r="P25" s="173">
        <v>102</v>
      </c>
      <c r="Q25" s="175"/>
      <c r="R25" s="170">
        <f t="shared" si="1"/>
        <v>39</v>
      </c>
    </row>
    <row r="26" spans="1:18" ht="17.25" customHeight="1">
      <c r="A26" s="169" t="s">
        <v>94</v>
      </c>
      <c r="B26" s="170" t="s">
        <v>95</v>
      </c>
      <c r="C26" s="171" t="s">
        <v>211</v>
      </c>
      <c r="D26" s="272">
        <v>18</v>
      </c>
      <c r="E26" s="272">
        <v>12</v>
      </c>
      <c r="F26" s="272">
        <v>9</v>
      </c>
      <c r="G26" s="272">
        <v>9</v>
      </c>
      <c r="H26" s="272"/>
      <c r="I26" s="272">
        <v>15</v>
      </c>
      <c r="J26" s="272">
        <v>9</v>
      </c>
      <c r="K26" s="272">
        <v>9</v>
      </c>
      <c r="L26" s="272">
        <v>9</v>
      </c>
      <c r="M26" s="272">
        <v>9</v>
      </c>
      <c r="N26" s="272">
        <v>3</v>
      </c>
      <c r="O26" s="172"/>
      <c r="P26" s="173">
        <v>102</v>
      </c>
      <c r="Q26" s="175"/>
      <c r="R26" s="170">
        <f t="shared" si="1"/>
        <v>39</v>
      </c>
    </row>
    <row r="27" spans="1:18" ht="17.25" customHeight="1">
      <c r="A27" s="169" t="s">
        <v>96</v>
      </c>
      <c r="B27" s="170" t="s">
        <v>135</v>
      </c>
      <c r="C27" s="171" t="s">
        <v>168</v>
      </c>
      <c r="D27" s="272">
        <v>18</v>
      </c>
      <c r="E27" s="272">
        <v>12</v>
      </c>
      <c r="F27" s="272">
        <v>6</v>
      </c>
      <c r="G27" s="272">
        <v>9</v>
      </c>
      <c r="H27" s="272"/>
      <c r="I27" s="272">
        <v>12</v>
      </c>
      <c r="J27" s="272">
        <v>9</v>
      </c>
      <c r="K27" s="272">
        <v>9</v>
      </c>
      <c r="L27" s="272">
        <v>12</v>
      </c>
      <c r="M27" s="272">
        <v>12</v>
      </c>
      <c r="N27" s="272"/>
      <c r="O27" s="172"/>
      <c r="P27" s="173">
        <f aca="true" t="shared" si="3" ref="P27:P58">IF(C27="","",SUM(D27:N27)-(O27))</f>
        <v>99</v>
      </c>
      <c r="Q27" s="175"/>
      <c r="R27" s="170">
        <f t="shared" si="1"/>
        <v>36</v>
      </c>
    </row>
    <row r="28" spans="1:18" ht="17.25" customHeight="1">
      <c r="A28" s="169" t="s">
        <v>63</v>
      </c>
      <c r="B28" s="170" t="s">
        <v>189</v>
      </c>
      <c r="C28" s="171" t="s">
        <v>192</v>
      </c>
      <c r="D28" s="272">
        <v>18</v>
      </c>
      <c r="E28" s="272">
        <v>12</v>
      </c>
      <c r="F28" s="272">
        <v>6</v>
      </c>
      <c r="G28" s="272">
        <v>9</v>
      </c>
      <c r="H28" s="272"/>
      <c r="I28" s="272">
        <v>15</v>
      </c>
      <c r="J28" s="272">
        <v>9</v>
      </c>
      <c r="K28" s="272">
        <v>9</v>
      </c>
      <c r="L28" s="272">
        <v>9</v>
      </c>
      <c r="M28" s="272">
        <v>12</v>
      </c>
      <c r="N28" s="272"/>
      <c r="O28" s="172"/>
      <c r="P28" s="173">
        <f t="shared" si="3"/>
        <v>99</v>
      </c>
      <c r="Q28" s="175"/>
      <c r="R28" s="170">
        <f t="shared" si="1"/>
        <v>36</v>
      </c>
    </row>
    <row r="29" spans="1:18" ht="17.25" customHeight="1">
      <c r="A29" s="169" t="s">
        <v>63</v>
      </c>
      <c r="B29" s="170" t="s">
        <v>189</v>
      </c>
      <c r="C29" s="171" t="s">
        <v>66</v>
      </c>
      <c r="D29" s="272">
        <v>18</v>
      </c>
      <c r="E29" s="272">
        <v>12</v>
      </c>
      <c r="F29" s="272">
        <v>6</v>
      </c>
      <c r="G29" s="272">
        <v>9</v>
      </c>
      <c r="H29" s="272"/>
      <c r="I29" s="272">
        <v>15</v>
      </c>
      <c r="J29" s="272">
        <v>9</v>
      </c>
      <c r="K29" s="272">
        <v>9</v>
      </c>
      <c r="L29" s="272">
        <v>9</v>
      </c>
      <c r="M29" s="272">
        <v>12</v>
      </c>
      <c r="N29" s="272"/>
      <c r="O29" s="172"/>
      <c r="P29" s="173">
        <f t="shared" si="3"/>
        <v>99</v>
      </c>
      <c r="Q29" s="175"/>
      <c r="R29" s="170">
        <f t="shared" si="1"/>
        <v>36</v>
      </c>
    </row>
    <row r="30" spans="1:18" ht="17.25" customHeight="1">
      <c r="A30" s="169" t="s">
        <v>145</v>
      </c>
      <c r="B30" s="170" t="s">
        <v>146</v>
      </c>
      <c r="C30" s="171" t="s">
        <v>55</v>
      </c>
      <c r="D30" s="272">
        <v>15</v>
      </c>
      <c r="E30" s="272">
        <v>12</v>
      </c>
      <c r="F30" s="272"/>
      <c r="G30" s="272">
        <v>9</v>
      </c>
      <c r="H30" s="272">
        <v>12</v>
      </c>
      <c r="I30" s="272">
        <v>12</v>
      </c>
      <c r="J30" s="272">
        <v>9</v>
      </c>
      <c r="K30" s="272">
        <v>9</v>
      </c>
      <c r="L30" s="272">
        <v>9</v>
      </c>
      <c r="M30" s="272">
        <v>12</v>
      </c>
      <c r="N30" s="272"/>
      <c r="O30" s="172"/>
      <c r="P30" s="173">
        <f t="shared" si="3"/>
        <v>99</v>
      </c>
      <c r="Q30" s="175"/>
      <c r="R30" s="170">
        <f t="shared" si="1"/>
        <v>27</v>
      </c>
    </row>
    <row r="31" spans="1:18" ht="17.25" customHeight="1">
      <c r="A31" s="169" t="s">
        <v>116</v>
      </c>
      <c r="B31" s="170" t="s">
        <v>117</v>
      </c>
      <c r="C31" s="171" t="s">
        <v>205</v>
      </c>
      <c r="D31" s="272">
        <v>15</v>
      </c>
      <c r="E31" s="272">
        <v>9</v>
      </c>
      <c r="F31" s="272">
        <v>6</v>
      </c>
      <c r="G31" s="272">
        <v>9</v>
      </c>
      <c r="H31" s="272">
        <v>9</v>
      </c>
      <c r="I31" s="272">
        <v>12</v>
      </c>
      <c r="J31" s="272">
        <v>9</v>
      </c>
      <c r="K31" s="272">
        <v>9</v>
      </c>
      <c r="L31" s="272">
        <v>9</v>
      </c>
      <c r="M31" s="272">
        <v>9</v>
      </c>
      <c r="N31" s="272">
        <v>3</v>
      </c>
      <c r="O31" s="172"/>
      <c r="P31" s="173">
        <f t="shared" si="3"/>
        <v>99</v>
      </c>
      <c r="Q31" s="175"/>
      <c r="R31" s="170">
        <f t="shared" si="1"/>
        <v>30</v>
      </c>
    </row>
    <row r="32" spans="1:18" ht="17.25" customHeight="1">
      <c r="A32" s="169" t="s">
        <v>116</v>
      </c>
      <c r="B32" s="170" t="s">
        <v>117</v>
      </c>
      <c r="C32" s="171" t="s">
        <v>207</v>
      </c>
      <c r="D32" s="272">
        <v>15</v>
      </c>
      <c r="E32" s="272">
        <v>9</v>
      </c>
      <c r="F32" s="272">
        <v>6</v>
      </c>
      <c r="G32" s="272">
        <v>9</v>
      </c>
      <c r="H32" s="272">
        <v>9</v>
      </c>
      <c r="I32" s="272">
        <v>12</v>
      </c>
      <c r="J32" s="272">
        <v>9</v>
      </c>
      <c r="K32" s="272">
        <v>9</v>
      </c>
      <c r="L32" s="272">
        <v>9</v>
      </c>
      <c r="M32" s="272">
        <v>9</v>
      </c>
      <c r="N32" s="272">
        <v>3</v>
      </c>
      <c r="O32" s="172"/>
      <c r="P32" s="173">
        <f t="shared" si="3"/>
        <v>99</v>
      </c>
      <c r="Q32" s="175"/>
      <c r="R32" s="170">
        <f t="shared" si="1"/>
        <v>30</v>
      </c>
    </row>
    <row r="33" spans="1:18" ht="17.25" customHeight="1">
      <c r="A33" s="169" t="s">
        <v>183</v>
      </c>
      <c r="B33" s="170" t="s">
        <v>184</v>
      </c>
      <c r="C33" s="171" t="s">
        <v>167</v>
      </c>
      <c r="D33" s="272">
        <v>15</v>
      </c>
      <c r="E33" s="272"/>
      <c r="F33" s="272">
        <v>9</v>
      </c>
      <c r="G33" s="272">
        <v>9</v>
      </c>
      <c r="H33" s="272">
        <v>12</v>
      </c>
      <c r="I33" s="272">
        <v>12</v>
      </c>
      <c r="J33" s="272">
        <v>9</v>
      </c>
      <c r="K33" s="272">
        <v>9</v>
      </c>
      <c r="L33" s="272">
        <v>12</v>
      </c>
      <c r="M33" s="272">
        <v>9</v>
      </c>
      <c r="N33" s="272">
        <v>3</v>
      </c>
      <c r="O33" s="172"/>
      <c r="P33" s="173">
        <f t="shared" si="3"/>
        <v>99</v>
      </c>
      <c r="Q33" s="175"/>
      <c r="R33" s="170">
        <f t="shared" si="1"/>
        <v>24</v>
      </c>
    </row>
    <row r="34" spans="1:18" ht="17.25" customHeight="1">
      <c r="A34" s="169" t="s">
        <v>183</v>
      </c>
      <c r="B34" s="170" t="s">
        <v>184</v>
      </c>
      <c r="C34" s="171" t="s">
        <v>215</v>
      </c>
      <c r="D34" s="272">
        <v>15</v>
      </c>
      <c r="E34" s="272"/>
      <c r="F34" s="272">
        <v>9</v>
      </c>
      <c r="G34" s="272">
        <v>9</v>
      </c>
      <c r="H34" s="272">
        <v>12</v>
      </c>
      <c r="I34" s="272">
        <v>12</v>
      </c>
      <c r="J34" s="272">
        <v>9</v>
      </c>
      <c r="K34" s="272">
        <v>9</v>
      </c>
      <c r="L34" s="272">
        <v>12</v>
      </c>
      <c r="M34" s="272">
        <v>9</v>
      </c>
      <c r="N34" s="272">
        <v>3</v>
      </c>
      <c r="O34" s="172"/>
      <c r="P34" s="173">
        <f t="shared" si="3"/>
        <v>99</v>
      </c>
      <c r="Q34" s="175"/>
      <c r="R34" s="170">
        <f t="shared" si="1"/>
        <v>24</v>
      </c>
    </row>
    <row r="35" spans="1:18" ht="17.25" customHeight="1">
      <c r="A35" s="169" t="s">
        <v>145</v>
      </c>
      <c r="B35" s="170" t="s">
        <v>146</v>
      </c>
      <c r="C35" s="171" t="s">
        <v>152</v>
      </c>
      <c r="D35" s="272">
        <v>12</v>
      </c>
      <c r="E35" s="272">
        <v>12</v>
      </c>
      <c r="F35" s="272">
        <v>6</v>
      </c>
      <c r="G35" s="272">
        <v>9</v>
      </c>
      <c r="H35" s="272">
        <v>12</v>
      </c>
      <c r="I35" s="272">
        <v>12</v>
      </c>
      <c r="J35" s="272">
        <v>9</v>
      </c>
      <c r="K35" s="272">
        <v>9</v>
      </c>
      <c r="L35" s="272">
        <v>9</v>
      </c>
      <c r="M35" s="272">
        <v>9</v>
      </c>
      <c r="N35" s="272"/>
      <c r="O35" s="172"/>
      <c r="P35" s="173">
        <f t="shared" si="3"/>
        <v>99</v>
      </c>
      <c r="Q35" s="174"/>
      <c r="R35" s="170">
        <f t="shared" si="1"/>
        <v>30</v>
      </c>
    </row>
    <row r="36" spans="1:18" ht="17.25" customHeight="1">
      <c r="A36" s="169" t="s">
        <v>90</v>
      </c>
      <c r="B36" s="170" t="s">
        <v>91</v>
      </c>
      <c r="C36" s="171" t="s">
        <v>69</v>
      </c>
      <c r="D36" s="272">
        <v>12</v>
      </c>
      <c r="E36" s="272">
        <v>9</v>
      </c>
      <c r="F36" s="272">
        <v>6</v>
      </c>
      <c r="G36" s="272">
        <v>9</v>
      </c>
      <c r="H36" s="272">
        <v>12</v>
      </c>
      <c r="I36" s="272">
        <v>15</v>
      </c>
      <c r="J36" s="272">
        <v>9</v>
      </c>
      <c r="K36" s="272">
        <v>9</v>
      </c>
      <c r="L36" s="272">
        <v>9</v>
      </c>
      <c r="M36" s="272">
        <v>9</v>
      </c>
      <c r="N36" s="272"/>
      <c r="O36" s="172"/>
      <c r="P36" s="173">
        <f t="shared" si="3"/>
        <v>99</v>
      </c>
      <c r="Q36" s="175"/>
      <c r="R36" s="170">
        <f t="shared" si="1"/>
        <v>27</v>
      </c>
    </row>
    <row r="37" spans="1:18" ht="17.25" customHeight="1">
      <c r="A37" s="169" t="s">
        <v>138</v>
      </c>
      <c r="B37" s="170" t="s">
        <v>139</v>
      </c>
      <c r="C37" s="171" t="s">
        <v>162</v>
      </c>
      <c r="D37" s="272">
        <v>15</v>
      </c>
      <c r="E37" s="272">
        <v>12</v>
      </c>
      <c r="F37" s="272">
        <v>9</v>
      </c>
      <c r="G37" s="272">
        <v>9</v>
      </c>
      <c r="H37" s="272"/>
      <c r="I37" s="272">
        <v>12</v>
      </c>
      <c r="J37" s="272">
        <v>9</v>
      </c>
      <c r="K37" s="272">
        <v>9</v>
      </c>
      <c r="L37" s="272">
        <v>9</v>
      </c>
      <c r="M37" s="272">
        <v>12</v>
      </c>
      <c r="N37" s="272"/>
      <c r="O37" s="172"/>
      <c r="P37" s="173">
        <f t="shared" si="3"/>
        <v>96</v>
      </c>
      <c r="Q37" s="175"/>
      <c r="R37" s="170">
        <f t="shared" si="1"/>
        <v>36</v>
      </c>
    </row>
    <row r="38" spans="1:18" ht="17.25" customHeight="1">
      <c r="A38" s="169" t="s">
        <v>106</v>
      </c>
      <c r="B38" s="170" t="s">
        <v>107</v>
      </c>
      <c r="C38" s="171" t="s">
        <v>208</v>
      </c>
      <c r="D38" s="272">
        <v>15</v>
      </c>
      <c r="E38" s="272">
        <v>12</v>
      </c>
      <c r="F38" s="272"/>
      <c r="G38" s="272">
        <v>9</v>
      </c>
      <c r="H38" s="272">
        <v>9</v>
      </c>
      <c r="I38" s="272">
        <v>15</v>
      </c>
      <c r="J38" s="272">
        <v>9</v>
      </c>
      <c r="K38" s="272">
        <v>9</v>
      </c>
      <c r="L38" s="272">
        <v>9</v>
      </c>
      <c r="M38" s="272">
        <v>9</v>
      </c>
      <c r="N38" s="272"/>
      <c r="O38" s="172"/>
      <c r="P38" s="173">
        <f t="shared" si="3"/>
        <v>96</v>
      </c>
      <c r="Q38" s="175"/>
      <c r="R38" s="170">
        <f t="shared" si="1"/>
        <v>27</v>
      </c>
    </row>
    <row r="39" spans="1:18" ht="17.25" customHeight="1">
      <c r="A39" s="169" t="s">
        <v>96</v>
      </c>
      <c r="B39" s="170" t="s">
        <v>135</v>
      </c>
      <c r="C39" s="171" t="s">
        <v>166</v>
      </c>
      <c r="D39" s="272">
        <v>18</v>
      </c>
      <c r="E39" s="272">
        <v>12</v>
      </c>
      <c r="F39" s="272"/>
      <c r="G39" s="272">
        <v>9</v>
      </c>
      <c r="H39" s="272"/>
      <c r="I39" s="272">
        <v>12</v>
      </c>
      <c r="J39" s="272">
        <v>9</v>
      </c>
      <c r="K39" s="272">
        <v>9</v>
      </c>
      <c r="L39" s="272">
        <v>12</v>
      </c>
      <c r="M39" s="272">
        <v>12</v>
      </c>
      <c r="N39" s="272"/>
      <c r="O39" s="172"/>
      <c r="P39" s="173">
        <f t="shared" si="3"/>
        <v>93</v>
      </c>
      <c r="Q39" s="175"/>
      <c r="R39" s="170">
        <f t="shared" si="1"/>
        <v>30</v>
      </c>
    </row>
    <row r="40" spans="1:18" ht="17.25" customHeight="1">
      <c r="A40" s="169" t="s">
        <v>145</v>
      </c>
      <c r="B40" s="170" t="s">
        <v>146</v>
      </c>
      <c r="C40" s="171" t="s">
        <v>153</v>
      </c>
      <c r="D40" s="272">
        <v>15</v>
      </c>
      <c r="E40" s="272">
        <v>12</v>
      </c>
      <c r="F40" s="272">
        <v>9</v>
      </c>
      <c r="G40" s="272">
        <v>9</v>
      </c>
      <c r="H40" s="272"/>
      <c r="I40" s="272">
        <v>12</v>
      </c>
      <c r="J40" s="272">
        <v>9</v>
      </c>
      <c r="K40" s="272">
        <v>9</v>
      </c>
      <c r="L40" s="272">
        <v>9</v>
      </c>
      <c r="M40" s="272">
        <v>9</v>
      </c>
      <c r="N40" s="272"/>
      <c r="O40" s="172"/>
      <c r="P40" s="173">
        <f t="shared" si="3"/>
        <v>93</v>
      </c>
      <c r="Q40" s="174"/>
      <c r="R40" s="170">
        <f t="shared" si="1"/>
        <v>36</v>
      </c>
    </row>
    <row r="41" spans="1:18" ht="17.25" customHeight="1">
      <c r="A41" s="169" t="s">
        <v>118</v>
      </c>
      <c r="B41" s="170" t="s">
        <v>119</v>
      </c>
      <c r="C41" s="171" t="s">
        <v>160</v>
      </c>
      <c r="D41" s="272">
        <v>15</v>
      </c>
      <c r="E41" s="272">
        <v>12</v>
      </c>
      <c r="F41" s="272">
        <v>6</v>
      </c>
      <c r="G41" s="272">
        <v>9</v>
      </c>
      <c r="H41" s="272"/>
      <c r="I41" s="272">
        <v>12</v>
      </c>
      <c r="J41" s="272">
        <v>9</v>
      </c>
      <c r="K41" s="272">
        <v>9</v>
      </c>
      <c r="L41" s="272">
        <v>9</v>
      </c>
      <c r="M41" s="272">
        <v>12</v>
      </c>
      <c r="N41" s="272"/>
      <c r="O41" s="172"/>
      <c r="P41" s="173">
        <f t="shared" si="3"/>
        <v>93</v>
      </c>
      <c r="Q41" s="175"/>
      <c r="R41" s="170">
        <f t="shared" si="1"/>
        <v>33</v>
      </c>
    </row>
    <row r="42" spans="1:18" ht="17.25" customHeight="1">
      <c r="A42" s="169" t="s">
        <v>138</v>
      </c>
      <c r="B42" s="170" t="s">
        <v>139</v>
      </c>
      <c r="C42" s="171" t="s">
        <v>164</v>
      </c>
      <c r="D42" s="272">
        <v>15</v>
      </c>
      <c r="E42" s="272">
        <v>12</v>
      </c>
      <c r="F42" s="272">
        <v>9</v>
      </c>
      <c r="G42" s="272">
        <v>9</v>
      </c>
      <c r="H42" s="272"/>
      <c r="I42" s="272">
        <v>12</v>
      </c>
      <c r="J42" s="272">
        <v>9</v>
      </c>
      <c r="K42" s="272">
        <v>9</v>
      </c>
      <c r="L42" s="272">
        <v>9</v>
      </c>
      <c r="M42" s="272">
        <v>9</v>
      </c>
      <c r="N42" s="272"/>
      <c r="O42" s="172"/>
      <c r="P42" s="173">
        <f t="shared" si="3"/>
        <v>93</v>
      </c>
      <c r="Q42" s="175"/>
      <c r="R42" s="170">
        <f t="shared" si="1"/>
        <v>36</v>
      </c>
    </row>
    <row r="43" spans="1:18" ht="17.25" customHeight="1">
      <c r="A43" s="169" t="s">
        <v>140</v>
      </c>
      <c r="B43" s="170" t="s">
        <v>141</v>
      </c>
      <c r="C43" s="171" t="s">
        <v>179</v>
      </c>
      <c r="D43" s="272">
        <v>15</v>
      </c>
      <c r="E43" s="272">
        <v>12</v>
      </c>
      <c r="F43" s="272">
        <v>9</v>
      </c>
      <c r="G43" s="272">
        <v>9</v>
      </c>
      <c r="H43" s="272"/>
      <c r="I43" s="272">
        <v>12</v>
      </c>
      <c r="J43" s="272">
        <v>9</v>
      </c>
      <c r="K43" s="272">
        <v>9</v>
      </c>
      <c r="L43" s="272">
        <v>9</v>
      </c>
      <c r="M43" s="272">
        <v>9</v>
      </c>
      <c r="N43" s="272"/>
      <c r="O43" s="172"/>
      <c r="P43" s="173">
        <f t="shared" si="3"/>
        <v>93</v>
      </c>
      <c r="Q43" s="175"/>
      <c r="R43" s="170">
        <f t="shared" si="1"/>
        <v>36</v>
      </c>
    </row>
    <row r="44" spans="1:18" ht="17.25" customHeight="1">
      <c r="A44" s="169" t="s">
        <v>63</v>
      </c>
      <c r="B44" s="170" t="s">
        <v>189</v>
      </c>
      <c r="C44" s="171" t="s">
        <v>193</v>
      </c>
      <c r="D44" s="272">
        <v>15</v>
      </c>
      <c r="E44" s="272">
        <v>12</v>
      </c>
      <c r="F44" s="272">
        <v>6</v>
      </c>
      <c r="G44" s="272">
        <v>9</v>
      </c>
      <c r="H44" s="272"/>
      <c r="I44" s="272">
        <v>12</v>
      </c>
      <c r="J44" s="272">
        <v>9</v>
      </c>
      <c r="K44" s="272">
        <v>12</v>
      </c>
      <c r="L44" s="272">
        <v>9</v>
      </c>
      <c r="M44" s="272">
        <v>9</v>
      </c>
      <c r="N44" s="272"/>
      <c r="O44" s="172"/>
      <c r="P44" s="173">
        <f t="shared" si="3"/>
        <v>93</v>
      </c>
      <c r="Q44" s="175"/>
      <c r="R44" s="170">
        <f t="shared" si="1"/>
        <v>33</v>
      </c>
    </row>
    <row r="45" spans="1:18" ht="17.25" customHeight="1">
      <c r="A45" s="169" t="s">
        <v>145</v>
      </c>
      <c r="B45" s="170" t="s">
        <v>146</v>
      </c>
      <c r="C45" s="171" t="s">
        <v>68</v>
      </c>
      <c r="D45" s="272">
        <v>15</v>
      </c>
      <c r="E45" s="272">
        <v>9</v>
      </c>
      <c r="F45" s="272"/>
      <c r="G45" s="272">
        <v>9</v>
      </c>
      <c r="H45" s="272">
        <v>9</v>
      </c>
      <c r="I45" s="272">
        <v>12</v>
      </c>
      <c r="J45" s="272">
        <v>9</v>
      </c>
      <c r="K45" s="272">
        <v>9</v>
      </c>
      <c r="L45" s="272">
        <v>9</v>
      </c>
      <c r="M45" s="272">
        <v>12</v>
      </c>
      <c r="N45" s="272"/>
      <c r="O45" s="172"/>
      <c r="P45" s="173">
        <f t="shared" si="3"/>
        <v>93</v>
      </c>
      <c r="Q45" s="175"/>
      <c r="R45" s="170">
        <f t="shared" si="1"/>
        <v>24</v>
      </c>
    </row>
    <row r="46" spans="1:18" ht="17.25" customHeight="1">
      <c r="A46" s="169" t="s">
        <v>118</v>
      </c>
      <c r="B46" s="170" t="s">
        <v>119</v>
      </c>
      <c r="C46" s="171" t="s">
        <v>159</v>
      </c>
      <c r="D46" s="272">
        <v>15</v>
      </c>
      <c r="E46" s="272"/>
      <c r="F46" s="272">
        <v>6</v>
      </c>
      <c r="G46" s="272">
        <v>9</v>
      </c>
      <c r="H46" s="272">
        <v>12</v>
      </c>
      <c r="I46" s="272">
        <v>12</v>
      </c>
      <c r="J46" s="272">
        <v>9</v>
      </c>
      <c r="K46" s="272">
        <v>9</v>
      </c>
      <c r="L46" s="272">
        <v>9</v>
      </c>
      <c r="M46" s="272">
        <v>12</v>
      </c>
      <c r="N46" s="272"/>
      <c r="O46" s="172"/>
      <c r="P46" s="173">
        <f t="shared" si="3"/>
        <v>93</v>
      </c>
      <c r="Q46" s="175"/>
      <c r="R46" s="170">
        <f t="shared" si="1"/>
        <v>21</v>
      </c>
    </row>
    <row r="47" spans="1:18" ht="17.25" customHeight="1">
      <c r="A47" s="169" t="s">
        <v>197</v>
      </c>
      <c r="B47" s="170" t="s">
        <v>198</v>
      </c>
      <c r="C47" s="171" t="s">
        <v>178</v>
      </c>
      <c r="D47" s="272">
        <v>15</v>
      </c>
      <c r="E47" s="272"/>
      <c r="F47" s="272">
        <v>9</v>
      </c>
      <c r="G47" s="272">
        <v>9</v>
      </c>
      <c r="H47" s="272">
        <v>9</v>
      </c>
      <c r="I47" s="272">
        <v>12</v>
      </c>
      <c r="J47" s="272">
        <v>9</v>
      </c>
      <c r="K47" s="272">
        <v>12</v>
      </c>
      <c r="L47" s="272">
        <v>9</v>
      </c>
      <c r="M47" s="272">
        <v>9</v>
      </c>
      <c r="N47" s="272"/>
      <c r="O47" s="172"/>
      <c r="P47" s="173">
        <f t="shared" si="3"/>
        <v>93</v>
      </c>
      <c r="Q47" s="175"/>
      <c r="R47" s="170">
        <f t="shared" si="1"/>
        <v>24</v>
      </c>
    </row>
    <row r="48" spans="1:18" ht="17.25" customHeight="1">
      <c r="A48" s="169" t="s">
        <v>197</v>
      </c>
      <c r="B48" s="170" t="s">
        <v>198</v>
      </c>
      <c r="C48" s="171" t="s">
        <v>203</v>
      </c>
      <c r="D48" s="272">
        <v>15</v>
      </c>
      <c r="E48" s="272"/>
      <c r="F48" s="272">
        <v>6</v>
      </c>
      <c r="G48" s="272">
        <v>9</v>
      </c>
      <c r="H48" s="272">
        <v>9</v>
      </c>
      <c r="I48" s="272">
        <v>12</v>
      </c>
      <c r="J48" s="272">
        <v>9</v>
      </c>
      <c r="K48" s="272">
        <v>12</v>
      </c>
      <c r="L48" s="272">
        <v>9</v>
      </c>
      <c r="M48" s="272">
        <v>12</v>
      </c>
      <c r="N48" s="272"/>
      <c r="O48" s="172"/>
      <c r="P48" s="173">
        <f t="shared" si="3"/>
        <v>93</v>
      </c>
      <c r="Q48" s="175"/>
      <c r="R48" s="170">
        <f t="shared" si="1"/>
        <v>21</v>
      </c>
    </row>
    <row r="49" spans="1:18" ht="17.25" customHeight="1">
      <c r="A49" s="169" t="s">
        <v>140</v>
      </c>
      <c r="B49" s="170" t="s">
        <v>141</v>
      </c>
      <c r="C49" s="171" t="s">
        <v>58</v>
      </c>
      <c r="D49" s="272">
        <v>12</v>
      </c>
      <c r="E49" s="272">
        <v>12</v>
      </c>
      <c r="F49" s="272">
        <v>9</v>
      </c>
      <c r="G49" s="272">
        <v>9</v>
      </c>
      <c r="H49" s="272"/>
      <c r="I49" s="272">
        <v>12</v>
      </c>
      <c r="J49" s="272">
        <v>9</v>
      </c>
      <c r="K49" s="272">
        <v>9</v>
      </c>
      <c r="L49" s="272">
        <v>9</v>
      </c>
      <c r="M49" s="272">
        <v>12</v>
      </c>
      <c r="N49" s="272"/>
      <c r="O49" s="172"/>
      <c r="P49" s="173">
        <f t="shared" si="3"/>
        <v>93</v>
      </c>
      <c r="Q49" s="175"/>
      <c r="R49" s="170">
        <f t="shared" si="1"/>
        <v>33</v>
      </c>
    </row>
    <row r="50" spans="1:18" ht="17.25" customHeight="1">
      <c r="A50" s="169" t="s">
        <v>145</v>
      </c>
      <c r="B50" s="170" t="s">
        <v>146</v>
      </c>
      <c r="C50" s="171" t="s">
        <v>73</v>
      </c>
      <c r="D50" s="272">
        <v>18</v>
      </c>
      <c r="E50" s="272">
        <v>9</v>
      </c>
      <c r="F50" s="272"/>
      <c r="G50" s="272">
        <v>9</v>
      </c>
      <c r="H50" s="272"/>
      <c r="I50" s="272">
        <v>12</v>
      </c>
      <c r="J50" s="272">
        <v>9</v>
      </c>
      <c r="K50" s="272">
        <v>12</v>
      </c>
      <c r="L50" s="272">
        <v>9</v>
      </c>
      <c r="M50" s="272">
        <v>12</v>
      </c>
      <c r="N50" s="272"/>
      <c r="O50" s="172"/>
      <c r="P50" s="173">
        <f t="shared" si="3"/>
        <v>90</v>
      </c>
      <c r="Q50" s="175"/>
      <c r="R50" s="170">
        <f t="shared" si="1"/>
        <v>27</v>
      </c>
    </row>
    <row r="51" spans="1:18" ht="17.25" customHeight="1">
      <c r="A51" s="169" t="s">
        <v>145</v>
      </c>
      <c r="B51" s="170" t="s">
        <v>146</v>
      </c>
      <c r="C51" s="171" t="s">
        <v>72</v>
      </c>
      <c r="D51" s="272">
        <v>15</v>
      </c>
      <c r="E51" s="272">
        <v>9</v>
      </c>
      <c r="F51" s="272"/>
      <c r="G51" s="272">
        <v>9</v>
      </c>
      <c r="H51" s="272"/>
      <c r="I51" s="272">
        <v>12</v>
      </c>
      <c r="J51" s="272">
        <v>9</v>
      </c>
      <c r="K51" s="272">
        <v>12</v>
      </c>
      <c r="L51" s="272">
        <v>9</v>
      </c>
      <c r="M51" s="272">
        <v>12</v>
      </c>
      <c r="N51" s="272"/>
      <c r="O51" s="172"/>
      <c r="P51" s="173">
        <f t="shared" si="3"/>
        <v>87</v>
      </c>
      <c r="Q51" s="175"/>
      <c r="R51" s="170">
        <f t="shared" si="1"/>
        <v>24</v>
      </c>
    </row>
    <row r="52" spans="1:18" ht="17.25" customHeight="1">
      <c r="A52" s="169" t="s">
        <v>183</v>
      </c>
      <c r="B52" s="170" t="s">
        <v>184</v>
      </c>
      <c r="C52" s="171" t="s">
        <v>214</v>
      </c>
      <c r="D52" s="272">
        <v>15</v>
      </c>
      <c r="E52" s="272"/>
      <c r="F52" s="272">
        <v>9</v>
      </c>
      <c r="G52" s="272">
        <v>9</v>
      </c>
      <c r="H52" s="272"/>
      <c r="I52" s="272">
        <v>15</v>
      </c>
      <c r="J52" s="272">
        <v>9</v>
      </c>
      <c r="K52" s="272">
        <v>12</v>
      </c>
      <c r="L52" s="272">
        <v>9</v>
      </c>
      <c r="M52" s="272">
        <v>9</v>
      </c>
      <c r="N52" s="272"/>
      <c r="O52" s="172"/>
      <c r="P52" s="173">
        <f t="shared" si="3"/>
        <v>87</v>
      </c>
      <c r="Q52" s="175"/>
      <c r="R52" s="170">
        <f t="shared" si="1"/>
        <v>24</v>
      </c>
    </row>
    <row r="53" spans="1:18" ht="17.25" customHeight="1">
      <c r="A53" s="169" t="s">
        <v>140</v>
      </c>
      <c r="B53" s="170" t="s">
        <v>141</v>
      </c>
      <c r="C53" s="171" t="s">
        <v>178</v>
      </c>
      <c r="D53" s="272"/>
      <c r="E53" s="272">
        <v>12</v>
      </c>
      <c r="F53" s="272">
        <v>9</v>
      </c>
      <c r="G53" s="272">
        <v>9</v>
      </c>
      <c r="H53" s="272">
        <v>9</v>
      </c>
      <c r="I53" s="272">
        <v>12</v>
      </c>
      <c r="J53" s="272">
        <v>9</v>
      </c>
      <c r="K53" s="272">
        <v>9</v>
      </c>
      <c r="L53" s="272">
        <v>9</v>
      </c>
      <c r="M53" s="272">
        <v>9</v>
      </c>
      <c r="N53" s="272"/>
      <c r="O53" s="172"/>
      <c r="P53" s="173">
        <f t="shared" si="3"/>
        <v>87</v>
      </c>
      <c r="Q53" s="175"/>
      <c r="R53" s="170">
        <f t="shared" si="1"/>
        <v>21</v>
      </c>
    </row>
    <row r="54" spans="1:18" ht="17.25" customHeight="1">
      <c r="A54" s="169" t="s">
        <v>140</v>
      </c>
      <c r="B54" s="170" t="s">
        <v>141</v>
      </c>
      <c r="C54" s="171" t="s">
        <v>180</v>
      </c>
      <c r="D54" s="272"/>
      <c r="E54" s="272">
        <v>12</v>
      </c>
      <c r="F54" s="272">
        <v>9</v>
      </c>
      <c r="G54" s="272">
        <v>9</v>
      </c>
      <c r="H54" s="272">
        <v>9</v>
      </c>
      <c r="I54" s="272">
        <v>12</v>
      </c>
      <c r="J54" s="272">
        <v>9</v>
      </c>
      <c r="K54" s="272">
        <v>9</v>
      </c>
      <c r="L54" s="272">
        <v>9</v>
      </c>
      <c r="M54" s="272">
        <v>9</v>
      </c>
      <c r="N54" s="272"/>
      <c r="O54" s="172"/>
      <c r="P54" s="173">
        <f t="shared" si="3"/>
        <v>87</v>
      </c>
      <c r="Q54" s="175"/>
      <c r="R54" s="170">
        <f t="shared" si="1"/>
        <v>21</v>
      </c>
    </row>
    <row r="55" spans="1:18" ht="17.25" customHeight="1">
      <c r="A55" s="169" t="s">
        <v>197</v>
      </c>
      <c r="B55" s="170" t="s">
        <v>198</v>
      </c>
      <c r="C55" s="171" t="s">
        <v>57</v>
      </c>
      <c r="D55" s="272">
        <v>15</v>
      </c>
      <c r="E55" s="272"/>
      <c r="F55" s="272">
        <v>9</v>
      </c>
      <c r="G55" s="272">
        <v>9</v>
      </c>
      <c r="H55" s="272"/>
      <c r="I55" s="272">
        <v>12</v>
      </c>
      <c r="J55" s="272">
        <v>9</v>
      </c>
      <c r="K55" s="272">
        <v>9</v>
      </c>
      <c r="L55" s="272">
        <v>9</v>
      </c>
      <c r="M55" s="272">
        <v>12</v>
      </c>
      <c r="N55" s="272"/>
      <c r="O55" s="172"/>
      <c r="P55" s="173">
        <f t="shared" si="3"/>
        <v>84</v>
      </c>
      <c r="Q55" s="175"/>
      <c r="R55" s="170">
        <f t="shared" si="1"/>
        <v>24</v>
      </c>
    </row>
    <row r="56" spans="1:18" ht="17.25" customHeight="1">
      <c r="A56" s="169" t="s">
        <v>197</v>
      </c>
      <c r="B56" s="170" t="s">
        <v>198</v>
      </c>
      <c r="C56" s="171" t="s">
        <v>202</v>
      </c>
      <c r="D56" s="272">
        <v>15</v>
      </c>
      <c r="E56" s="272"/>
      <c r="F56" s="272">
        <v>9</v>
      </c>
      <c r="G56" s="272">
        <v>9</v>
      </c>
      <c r="H56" s="272"/>
      <c r="I56" s="272">
        <v>12</v>
      </c>
      <c r="J56" s="272">
        <v>9</v>
      </c>
      <c r="K56" s="272">
        <v>12</v>
      </c>
      <c r="L56" s="272">
        <v>9</v>
      </c>
      <c r="M56" s="272">
        <v>9</v>
      </c>
      <c r="N56" s="272"/>
      <c r="O56" s="172"/>
      <c r="P56" s="173">
        <f t="shared" si="3"/>
        <v>84</v>
      </c>
      <c r="Q56" s="175"/>
      <c r="R56" s="170">
        <f t="shared" si="1"/>
        <v>24</v>
      </c>
    </row>
    <row r="57" spans="1:18" ht="17.25" customHeight="1">
      <c r="A57" s="169" t="s">
        <v>187</v>
      </c>
      <c r="B57" s="170" t="s">
        <v>188</v>
      </c>
      <c r="C57" s="171" t="s">
        <v>195</v>
      </c>
      <c r="D57" s="272">
        <v>12</v>
      </c>
      <c r="E57" s="272">
        <v>9</v>
      </c>
      <c r="F57" s="272">
        <v>6</v>
      </c>
      <c r="G57" s="272">
        <v>9</v>
      </c>
      <c r="H57" s="272"/>
      <c r="I57" s="272">
        <v>12</v>
      </c>
      <c r="J57" s="272">
        <v>9</v>
      </c>
      <c r="K57" s="272">
        <v>9</v>
      </c>
      <c r="L57" s="272">
        <v>9</v>
      </c>
      <c r="M57" s="272">
        <v>9</v>
      </c>
      <c r="N57" s="272"/>
      <c r="O57" s="172"/>
      <c r="P57" s="173">
        <f t="shared" si="3"/>
        <v>84</v>
      </c>
      <c r="Q57" s="175"/>
      <c r="R57" s="170">
        <f t="shared" si="1"/>
        <v>27</v>
      </c>
    </row>
    <row r="58" spans="1:18" ht="17.25" customHeight="1">
      <c r="A58" s="169" t="s">
        <v>145</v>
      </c>
      <c r="B58" s="170" t="s">
        <v>146</v>
      </c>
      <c r="C58" s="171" t="s">
        <v>154</v>
      </c>
      <c r="D58" s="272"/>
      <c r="E58" s="272">
        <v>9</v>
      </c>
      <c r="F58" s="272">
        <v>6</v>
      </c>
      <c r="G58" s="272">
        <v>9</v>
      </c>
      <c r="H58" s="272">
        <v>12</v>
      </c>
      <c r="I58" s="272">
        <v>12</v>
      </c>
      <c r="J58" s="272">
        <v>9</v>
      </c>
      <c r="K58" s="272">
        <v>9</v>
      </c>
      <c r="L58" s="272">
        <v>9</v>
      </c>
      <c r="M58" s="272">
        <v>9</v>
      </c>
      <c r="N58" s="272"/>
      <c r="O58" s="172"/>
      <c r="P58" s="173">
        <f t="shared" si="3"/>
        <v>84</v>
      </c>
      <c r="Q58" s="174"/>
      <c r="R58" s="170">
        <f t="shared" si="1"/>
        <v>15</v>
      </c>
    </row>
    <row r="59" spans="1:18" ht="17.25" customHeight="1">
      <c r="A59" s="169" t="s">
        <v>145</v>
      </c>
      <c r="B59" s="170" t="s">
        <v>146</v>
      </c>
      <c r="C59" s="171" t="s">
        <v>155</v>
      </c>
      <c r="D59" s="272"/>
      <c r="E59" s="272">
        <v>9</v>
      </c>
      <c r="F59" s="272">
        <v>6</v>
      </c>
      <c r="G59" s="272">
        <v>9</v>
      </c>
      <c r="H59" s="272">
        <v>12</v>
      </c>
      <c r="I59" s="272">
        <v>12</v>
      </c>
      <c r="J59" s="272">
        <v>9</v>
      </c>
      <c r="K59" s="272">
        <v>9</v>
      </c>
      <c r="L59" s="272">
        <v>9</v>
      </c>
      <c r="M59" s="272">
        <v>9</v>
      </c>
      <c r="N59" s="272"/>
      <c r="O59" s="172"/>
      <c r="P59" s="173">
        <f aca="true" t="shared" si="4" ref="P59:P79">IF(C59="","",SUM(D59:N59)-(O59))</f>
        <v>84</v>
      </c>
      <c r="Q59" s="174"/>
      <c r="R59" s="170">
        <f t="shared" si="1"/>
        <v>15</v>
      </c>
    </row>
    <row r="60" spans="1:18" ht="17.25" customHeight="1">
      <c r="A60" s="169" t="s">
        <v>171</v>
      </c>
      <c r="B60" s="170" t="s">
        <v>172</v>
      </c>
      <c r="C60" s="171" t="s">
        <v>175</v>
      </c>
      <c r="D60" s="272"/>
      <c r="E60" s="272">
        <v>9</v>
      </c>
      <c r="F60" s="272">
        <v>6</v>
      </c>
      <c r="G60" s="272">
        <v>9</v>
      </c>
      <c r="H60" s="272">
        <v>12</v>
      </c>
      <c r="I60" s="272">
        <v>12</v>
      </c>
      <c r="J60" s="272">
        <v>9</v>
      </c>
      <c r="K60" s="272">
        <v>9</v>
      </c>
      <c r="L60" s="272">
        <v>9</v>
      </c>
      <c r="M60" s="272">
        <v>9</v>
      </c>
      <c r="N60" s="272"/>
      <c r="O60" s="172"/>
      <c r="P60" s="173">
        <f t="shared" si="4"/>
        <v>84</v>
      </c>
      <c r="Q60" s="175"/>
      <c r="R60" s="170">
        <f t="shared" si="1"/>
        <v>15</v>
      </c>
    </row>
    <row r="61" spans="1:18" ht="17.25" customHeight="1">
      <c r="A61" s="169" t="s">
        <v>183</v>
      </c>
      <c r="B61" s="170" t="s">
        <v>184</v>
      </c>
      <c r="C61" s="171" t="s">
        <v>213</v>
      </c>
      <c r="D61" s="272"/>
      <c r="E61" s="272"/>
      <c r="F61" s="272">
        <v>9</v>
      </c>
      <c r="G61" s="272">
        <v>9</v>
      </c>
      <c r="H61" s="272">
        <v>12</v>
      </c>
      <c r="I61" s="272">
        <v>15</v>
      </c>
      <c r="J61" s="272">
        <v>9</v>
      </c>
      <c r="K61" s="272">
        <v>9</v>
      </c>
      <c r="L61" s="272">
        <v>12</v>
      </c>
      <c r="M61" s="272">
        <v>9</v>
      </c>
      <c r="N61" s="272"/>
      <c r="O61" s="172"/>
      <c r="P61" s="173">
        <f t="shared" si="4"/>
        <v>84</v>
      </c>
      <c r="Q61" s="175"/>
      <c r="R61" s="170">
        <f t="shared" si="1"/>
        <v>9</v>
      </c>
    </row>
    <row r="62" spans="1:18" ht="17.25" customHeight="1">
      <c r="A62" s="169" t="s">
        <v>197</v>
      </c>
      <c r="B62" s="170" t="s">
        <v>198</v>
      </c>
      <c r="C62" s="171" t="s">
        <v>201</v>
      </c>
      <c r="D62" s="272">
        <v>15</v>
      </c>
      <c r="E62" s="272"/>
      <c r="F62" s="272">
        <v>6</v>
      </c>
      <c r="G62" s="272">
        <v>9</v>
      </c>
      <c r="H62" s="272"/>
      <c r="I62" s="272">
        <v>12</v>
      </c>
      <c r="J62" s="272">
        <v>9</v>
      </c>
      <c r="K62" s="272">
        <v>12</v>
      </c>
      <c r="L62" s="272">
        <v>9</v>
      </c>
      <c r="M62" s="272">
        <v>9</v>
      </c>
      <c r="N62" s="272"/>
      <c r="O62" s="172"/>
      <c r="P62" s="173">
        <f t="shared" si="4"/>
        <v>81</v>
      </c>
      <c r="Q62" s="175"/>
      <c r="R62" s="170">
        <f t="shared" si="1"/>
        <v>21</v>
      </c>
    </row>
    <row r="63" spans="1:18" ht="17.25" customHeight="1">
      <c r="A63" s="169" t="s">
        <v>106</v>
      </c>
      <c r="B63" s="170" t="s">
        <v>107</v>
      </c>
      <c r="C63" s="171" t="s">
        <v>167</v>
      </c>
      <c r="D63" s="272"/>
      <c r="E63" s="272">
        <v>12</v>
      </c>
      <c r="F63" s="272">
        <v>9</v>
      </c>
      <c r="G63" s="272">
        <v>9</v>
      </c>
      <c r="H63" s="272"/>
      <c r="I63" s="272">
        <v>12</v>
      </c>
      <c r="J63" s="272">
        <v>9</v>
      </c>
      <c r="K63" s="272">
        <v>9</v>
      </c>
      <c r="L63" s="272">
        <v>9</v>
      </c>
      <c r="M63" s="272">
        <v>12</v>
      </c>
      <c r="N63" s="272"/>
      <c r="O63" s="172"/>
      <c r="P63" s="173">
        <f t="shared" si="4"/>
        <v>81</v>
      </c>
      <c r="Q63" s="175"/>
      <c r="R63" s="170">
        <f t="shared" si="1"/>
        <v>21</v>
      </c>
    </row>
    <row r="64" spans="1:18" ht="17.25" customHeight="1">
      <c r="A64" s="169" t="s">
        <v>197</v>
      </c>
      <c r="B64" s="170" t="s">
        <v>198</v>
      </c>
      <c r="C64" s="171" t="s">
        <v>199</v>
      </c>
      <c r="D64" s="272">
        <v>15</v>
      </c>
      <c r="E64" s="272"/>
      <c r="F64" s="272"/>
      <c r="G64" s="272">
        <v>9</v>
      </c>
      <c r="H64" s="272"/>
      <c r="I64" s="272">
        <v>12</v>
      </c>
      <c r="J64" s="272">
        <v>9</v>
      </c>
      <c r="K64" s="272">
        <v>9</v>
      </c>
      <c r="L64" s="272">
        <v>12</v>
      </c>
      <c r="M64" s="272">
        <v>12</v>
      </c>
      <c r="N64" s="272"/>
      <c r="O64" s="172"/>
      <c r="P64" s="173">
        <f t="shared" si="4"/>
        <v>78</v>
      </c>
      <c r="Q64" s="175"/>
      <c r="R64" s="170">
        <f t="shared" si="1"/>
        <v>15</v>
      </c>
    </row>
    <row r="65" spans="1:18" ht="17.25" customHeight="1">
      <c r="A65" s="169" t="s">
        <v>197</v>
      </c>
      <c r="B65" s="170" t="s">
        <v>198</v>
      </c>
      <c r="C65" s="171" t="s">
        <v>200</v>
      </c>
      <c r="D65" s="272">
        <v>15</v>
      </c>
      <c r="E65" s="272"/>
      <c r="F65" s="272"/>
      <c r="G65" s="272">
        <v>9</v>
      </c>
      <c r="H65" s="272"/>
      <c r="I65" s="272">
        <v>12</v>
      </c>
      <c r="J65" s="272">
        <v>9</v>
      </c>
      <c r="K65" s="272">
        <v>9</v>
      </c>
      <c r="L65" s="272">
        <v>12</v>
      </c>
      <c r="M65" s="272">
        <v>12</v>
      </c>
      <c r="N65" s="272"/>
      <c r="O65" s="172"/>
      <c r="P65" s="173">
        <f t="shared" si="4"/>
        <v>78</v>
      </c>
      <c r="Q65" s="175"/>
      <c r="R65" s="170">
        <f t="shared" si="1"/>
        <v>15</v>
      </c>
    </row>
    <row r="66" spans="1:18" ht="17.25" customHeight="1">
      <c r="A66" s="242" t="s">
        <v>197</v>
      </c>
      <c r="B66" s="20" t="s">
        <v>198</v>
      </c>
      <c r="C66" s="243" t="s">
        <v>176</v>
      </c>
      <c r="D66" s="273">
        <v>12</v>
      </c>
      <c r="E66" s="273"/>
      <c r="F66" s="273">
        <v>6</v>
      </c>
      <c r="G66" s="273">
        <v>9</v>
      </c>
      <c r="H66" s="273"/>
      <c r="I66" s="273">
        <v>12</v>
      </c>
      <c r="J66" s="273">
        <v>9</v>
      </c>
      <c r="K66" s="273">
        <v>9</v>
      </c>
      <c r="L66" s="273">
        <v>9</v>
      </c>
      <c r="M66" s="273">
        <v>12</v>
      </c>
      <c r="N66" s="273"/>
      <c r="O66" s="240"/>
      <c r="P66" s="244">
        <f t="shared" si="4"/>
        <v>78</v>
      </c>
      <c r="Q66" s="175"/>
      <c r="R66" s="170">
        <f t="shared" si="1"/>
        <v>18</v>
      </c>
    </row>
    <row r="67" spans="1:18" ht="17.25" customHeight="1">
      <c r="A67" s="169" t="s">
        <v>92</v>
      </c>
      <c r="B67" s="170" t="s">
        <v>93</v>
      </c>
      <c r="C67" s="171" t="s">
        <v>57</v>
      </c>
      <c r="D67" s="272"/>
      <c r="E67" s="272">
        <v>12</v>
      </c>
      <c r="F67" s="272">
        <v>6</v>
      </c>
      <c r="G67" s="272">
        <v>9</v>
      </c>
      <c r="H67" s="272"/>
      <c r="I67" s="272">
        <v>12</v>
      </c>
      <c r="J67" s="272">
        <v>12</v>
      </c>
      <c r="K67" s="272">
        <v>9</v>
      </c>
      <c r="L67" s="272">
        <v>9</v>
      </c>
      <c r="M67" s="272">
        <v>9</v>
      </c>
      <c r="N67" s="272"/>
      <c r="O67" s="172"/>
      <c r="P67" s="173">
        <f t="shared" si="4"/>
        <v>78</v>
      </c>
      <c r="Q67" s="175"/>
      <c r="R67" s="170">
        <f t="shared" si="1"/>
        <v>18</v>
      </c>
    </row>
    <row r="68" spans="1:18" ht="17.25" customHeight="1">
      <c r="A68" s="169" t="s">
        <v>92</v>
      </c>
      <c r="B68" s="170" t="s">
        <v>93</v>
      </c>
      <c r="C68" s="171" t="s">
        <v>170</v>
      </c>
      <c r="D68" s="272"/>
      <c r="E68" s="272">
        <v>12</v>
      </c>
      <c r="F68" s="272">
        <v>6</v>
      </c>
      <c r="G68" s="272">
        <v>9</v>
      </c>
      <c r="H68" s="272"/>
      <c r="I68" s="272">
        <v>12</v>
      </c>
      <c r="J68" s="272">
        <v>9</v>
      </c>
      <c r="K68" s="272">
        <v>9</v>
      </c>
      <c r="L68" s="272">
        <v>9</v>
      </c>
      <c r="M68" s="272">
        <v>12</v>
      </c>
      <c r="N68" s="272"/>
      <c r="O68" s="172"/>
      <c r="P68" s="173">
        <f t="shared" si="4"/>
        <v>78</v>
      </c>
      <c r="Q68" s="175"/>
      <c r="R68" s="170">
        <f t="shared" si="1"/>
        <v>18</v>
      </c>
    </row>
    <row r="69" spans="1:18" ht="17.25" customHeight="1">
      <c r="A69" s="169" t="s">
        <v>92</v>
      </c>
      <c r="B69" s="170" t="s">
        <v>93</v>
      </c>
      <c r="C69" s="171" t="s">
        <v>66</v>
      </c>
      <c r="D69" s="272"/>
      <c r="E69" s="272">
        <v>12</v>
      </c>
      <c r="F69" s="272">
        <v>6</v>
      </c>
      <c r="G69" s="272">
        <v>9</v>
      </c>
      <c r="H69" s="272"/>
      <c r="I69" s="272">
        <v>12</v>
      </c>
      <c r="J69" s="272">
        <v>9</v>
      </c>
      <c r="K69" s="272">
        <v>9</v>
      </c>
      <c r="L69" s="272">
        <v>9</v>
      </c>
      <c r="M69" s="272">
        <v>12</v>
      </c>
      <c r="N69" s="272"/>
      <c r="O69" s="172"/>
      <c r="P69" s="173">
        <f t="shared" si="4"/>
        <v>78</v>
      </c>
      <c r="Q69" s="175"/>
      <c r="R69" s="170">
        <f aca="true" t="shared" si="5" ref="R69:R79">SUM(D69:F69)</f>
        <v>18</v>
      </c>
    </row>
    <row r="70" spans="1:18" ht="17.25" customHeight="1">
      <c r="A70" s="169" t="s">
        <v>92</v>
      </c>
      <c r="B70" s="170" t="s">
        <v>93</v>
      </c>
      <c r="C70" s="243" t="s">
        <v>55</v>
      </c>
      <c r="D70" s="273"/>
      <c r="E70" s="273">
        <v>12</v>
      </c>
      <c r="F70" s="273">
        <v>6</v>
      </c>
      <c r="G70" s="273">
        <v>9</v>
      </c>
      <c r="H70" s="273"/>
      <c r="I70" s="273">
        <v>12</v>
      </c>
      <c r="J70" s="273">
        <v>9</v>
      </c>
      <c r="K70" s="273">
        <v>9</v>
      </c>
      <c r="L70" s="273">
        <v>12</v>
      </c>
      <c r="M70" s="273">
        <v>9</v>
      </c>
      <c r="N70" s="273"/>
      <c r="O70" s="240"/>
      <c r="P70" s="244">
        <f t="shared" si="4"/>
        <v>78</v>
      </c>
      <c r="Q70" s="175"/>
      <c r="R70" s="170">
        <f t="shared" si="5"/>
        <v>18</v>
      </c>
    </row>
    <row r="71" spans="1:18" ht="17.25" customHeight="1">
      <c r="A71" s="169" t="s">
        <v>118</v>
      </c>
      <c r="B71" s="170" t="s">
        <v>119</v>
      </c>
      <c r="C71" s="171" t="s">
        <v>158</v>
      </c>
      <c r="D71" s="272"/>
      <c r="E71" s="272">
        <v>9</v>
      </c>
      <c r="F71" s="272">
        <v>6</v>
      </c>
      <c r="G71" s="272">
        <v>9</v>
      </c>
      <c r="H71" s="272"/>
      <c r="I71" s="272">
        <v>12</v>
      </c>
      <c r="J71" s="272">
        <v>9</v>
      </c>
      <c r="K71" s="272">
        <v>9</v>
      </c>
      <c r="L71" s="272">
        <v>9</v>
      </c>
      <c r="M71" s="272">
        <v>12</v>
      </c>
      <c r="N71" s="272"/>
      <c r="O71" s="172"/>
      <c r="P71" s="173">
        <f t="shared" si="4"/>
        <v>75</v>
      </c>
      <c r="Q71" s="175"/>
      <c r="R71" s="170">
        <f t="shared" si="5"/>
        <v>15</v>
      </c>
    </row>
    <row r="72" spans="1:18" ht="17.25" customHeight="1">
      <c r="A72" s="169" t="s">
        <v>118</v>
      </c>
      <c r="B72" s="170" t="s">
        <v>119</v>
      </c>
      <c r="C72" s="171" t="s">
        <v>161</v>
      </c>
      <c r="D72" s="272"/>
      <c r="E72" s="272"/>
      <c r="F72" s="272">
        <v>6</v>
      </c>
      <c r="G72" s="272">
        <v>9</v>
      </c>
      <c r="H72" s="272">
        <v>9</v>
      </c>
      <c r="I72" s="272">
        <v>12</v>
      </c>
      <c r="J72" s="272">
        <v>9</v>
      </c>
      <c r="K72" s="272">
        <v>9</v>
      </c>
      <c r="L72" s="272">
        <v>9</v>
      </c>
      <c r="M72" s="272">
        <v>12</v>
      </c>
      <c r="N72" s="272"/>
      <c r="O72" s="172"/>
      <c r="P72" s="173">
        <f t="shared" si="4"/>
        <v>75</v>
      </c>
      <c r="Q72" s="175"/>
      <c r="R72" s="170">
        <f t="shared" si="5"/>
        <v>6</v>
      </c>
    </row>
    <row r="73" spans="1:18" ht="17.25" customHeight="1">
      <c r="A73" s="169" t="s">
        <v>96</v>
      </c>
      <c r="B73" s="170" t="s">
        <v>135</v>
      </c>
      <c r="C73" s="171" t="s">
        <v>167</v>
      </c>
      <c r="D73" s="272">
        <v>15</v>
      </c>
      <c r="E73" s="272"/>
      <c r="F73" s="272"/>
      <c r="G73" s="272">
        <v>9</v>
      </c>
      <c r="H73" s="272"/>
      <c r="I73" s="272">
        <v>12</v>
      </c>
      <c r="J73" s="272">
        <v>9</v>
      </c>
      <c r="K73" s="272">
        <v>9</v>
      </c>
      <c r="L73" s="272">
        <v>9</v>
      </c>
      <c r="M73" s="272">
        <v>9</v>
      </c>
      <c r="N73" s="272"/>
      <c r="O73" s="172"/>
      <c r="P73" s="173">
        <f t="shared" si="4"/>
        <v>72</v>
      </c>
      <c r="Q73" s="175"/>
      <c r="R73" s="170">
        <f t="shared" si="5"/>
        <v>15</v>
      </c>
    </row>
    <row r="74" spans="1:18" ht="17.25" customHeight="1">
      <c r="A74" s="242" t="s">
        <v>171</v>
      </c>
      <c r="B74" s="170" t="s">
        <v>172</v>
      </c>
      <c r="C74" s="243" t="s">
        <v>67</v>
      </c>
      <c r="D74" s="273"/>
      <c r="E74" s="273">
        <v>9</v>
      </c>
      <c r="F74" s="273"/>
      <c r="G74" s="273">
        <v>9</v>
      </c>
      <c r="H74" s="273"/>
      <c r="I74" s="273">
        <v>12</v>
      </c>
      <c r="J74" s="273">
        <v>9</v>
      </c>
      <c r="K74" s="273">
        <v>9</v>
      </c>
      <c r="L74" s="273">
        <v>9</v>
      </c>
      <c r="M74" s="273">
        <v>12</v>
      </c>
      <c r="N74" s="273"/>
      <c r="O74" s="240"/>
      <c r="P74" s="244">
        <f t="shared" si="4"/>
        <v>69</v>
      </c>
      <c r="Q74" s="175"/>
      <c r="R74" s="170">
        <f t="shared" si="5"/>
        <v>9</v>
      </c>
    </row>
    <row r="75" spans="1:18" ht="17.25" customHeight="1">
      <c r="A75" s="169" t="s">
        <v>120</v>
      </c>
      <c r="B75" s="170" t="s">
        <v>121</v>
      </c>
      <c r="C75" s="171" t="s">
        <v>174</v>
      </c>
      <c r="D75" s="272"/>
      <c r="E75" s="272"/>
      <c r="F75" s="272">
        <v>6</v>
      </c>
      <c r="G75" s="272">
        <v>9</v>
      </c>
      <c r="H75" s="272">
        <v>9</v>
      </c>
      <c r="I75" s="272">
        <v>12</v>
      </c>
      <c r="J75" s="272"/>
      <c r="K75" s="272">
        <v>6</v>
      </c>
      <c r="L75" s="272"/>
      <c r="M75" s="272">
        <v>6</v>
      </c>
      <c r="N75" s="272"/>
      <c r="O75" s="172"/>
      <c r="P75" s="173">
        <f t="shared" si="4"/>
        <v>48</v>
      </c>
      <c r="Q75" s="175"/>
      <c r="R75" s="170">
        <f t="shared" si="5"/>
        <v>6</v>
      </c>
    </row>
    <row r="76" spans="1:18" ht="17.25" customHeight="1">
      <c r="A76" s="242" t="s">
        <v>138</v>
      </c>
      <c r="B76" s="170" t="s">
        <v>139</v>
      </c>
      <c r="C76" s="243" t="s">
        <v>165</v>
      </c>
      <c r="D76" s="273"/>
      <c r="E76" s="273"/>
      <c r="F76" s="273"/>
      <c r="G76" s="273">
        <v>9</v>
      </c>
      <c r="H76" s="273">
        <v>12</v>
      </c>
      <c r="I76" s="273">
        <v>9</v>
      </c>
      <c r="J76" s="273"/>
      <c r="K76" s="273">
        <v>6</v>
      </c>
      <c r="L76" s="273"/>
      <c r="M76" s="273"/>
      <c r="N76" s="273"/>
      <c r="O76" s="240"/>
      <c r="P76" s="244">
        <f t="shared" si="4"/>
        <v>36</v>
      </c>
      <c r="Q76" s="175"/>
      <c r="R76" s="170">
        <f t="shared" si="5"/>
        <v>0</v>
      </c>
    </row>
    <row r="77" spans="1:18" ht="17.25" customHeight="1">
      <c r="A77" s="242" t="s">
        <v>171</v>
      </c>
      <c r="B77" s="20" t="s">
        <v>172</v>
      </c>
      <c r="C77" s="243" t="s">
        <v>173</v>
      </c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40"/>
      <c r="P77" s="244">
        <f t="shared" si="4"/>
        <v>0</v>
      </c>
      <c r="Q77" s="175"/>
      <c r="R77" s="170">
        <f t="shared" si="5"/>
        <v>0</v>
      </c>
    </row>
    <row r="78" spans="1:18" ht="17.25" customHeight="1">
      <c r="A78" s="242" t="s">
        <v>171</v>
      </c>
      <c r="B78" s="20" t="s">
        <v>172</v>
      </c>
      <c r="C78" s="171" t="s">
        <v>174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40"/>
      <c r="P78" s="244">
        <f t="shared" si="4"/>
        <v>0</v>
      </c>
      <c r="Q78" s="175"/>
      <c r="R78" s="170">
        <f t="shared" si="5"/>
        <v>0</v>
      </c>
    </row>
    <row r="79" spans="1:18" ht="15.75" customHeight="1">
      <c r="A79" s="242" t="s">
        <v>63</v>
      </c>
      <c r="B79" s="20" t="s">
        <v>189</v>
      </c>
      <c r="C79" s="171" t="s">
        <v>191</v>
      </c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40"/>
      <c r="P79" s="244">
        <f t="shared" si="4"/>
        <v>0</v>
      </c>
      <c r="Q79" s="175"/>
      <c r="R79" s="170">
        <f t="shared" si="5"/>
        <v>0</v>
      </c>
    </row>
  </sheetData>
  <mergeCells count="1">
    <mergeCell ref="A1:R1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5"/>
  <sheetViews>
    <sheetView workbookViewId="0" topLeftCell="A1">
      <pane ySplit="5" topLeftCell="A19" activePane="bottomLeft" state="frozen"/>
      <selection pane="topLeft" activeCell="B148" sqref="B148:B152"/>
      <selection pane="bottomLeft" activeCell="T31" sqref="T31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0.28125" style="1" customWidth="1"/>
    <col min="18" max="18" width="7.7109375" style="1" customWidth="1"/>
    <col min="19" max="19" width="11.00390625" style="1" customWidth="1"/>
    <col min="20" max="20" width="8.8515625" style="1" customWidth="1"/>
    <col min="21" max="21" width="7.140625" style="1" customWidth="1"/>
    <col min="22" max="22" width="7.7109375" style="1" customWidth="1"/>
    <col min="23" max="24" width="9.140625" style="1" customWidth="1"/>
    <col min="25" max="25" width="2.7109375" style="1" customWidth="1"/>
    <col min="26" max="16384" width="9.140625" style="1" customWidth="1"/>
  </cols>
  <sheetData>
    <row r="1" spans="2:23" ht="15.75" customHeight="1">
      <c r="B1" s="391" t="s">
        <v>34</v>
      </c>
      <c r="C1" s="392"/>
      <c r="D1" s="393" t="s">
        <v>183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184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842</v>
      </c>
      <c r="F4" s="367"/>
      <c r="G4" s="381"/>
      <c r="H4" s="382"/>
      <c r="I4" s="382"/>
      <c r="J4" s="382"/>
      <c r="K4" s="368">
        <v>194</v>
      </c>
      <c r="L4" s="369"/>
      <c r="M4" s="387"/>
      <c r="N4" s="388"/>
      <c r="O4" s="370">
        <f>MAX(C6:C39)</f>
        <v>18</v>
      </c>
      <c r="P4" s="371"/>
      <c r="Q4" s="373"/>
      <c r="R4" s="210">
        <v>163</v>
      </c>
      <c r="S4" s="365"/>
      <c r="T4" s="211">
        <v>826</v>
      </c>
      <c r="U4" s="365"/>
      <c r="V4" s="211" t="s">
        <v>182</v>
      </c>
      <c r="W4" s="365"/>
      <c r="X4" s="211">
        <v>369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9">
        <v>58</v>
      </c>
      <c r="C6" s="8">
        <v>18</v>
      </c>
      <c r="D6" s="8">
        <v>9</v>
      </c>
      <c r="E6" s="8">
        <v>6</v>
      </c>
      <c r="F6" s="8">
        <v>9</v>
      </c>
      <c r="G6" s="8">
        <v>15</v>
      </c>
      <c r="H6" s="8">
        <v>13</v>
      </c>
      <c r="I6" s="8">
        <v>10</v>
      </c>
      <c r="J6" s="8">
        <v>10</v>
      </c>
      <c r="K6" s="8">
        <v>9</v>
      </c>
      <c r="L6" s="8">
        <v>10</v>
      </c>
      <c r="M6" s="8">
        <v>3</v>
      </c>
      <c r="N6" s="9"/>
      <c r="O6" s="7">
        <f aca="true" t="shared" si="0" ref="O6:O21">IF(B6="","",SUM(C6:M6)-(N6))</f>
        <v>112</v>
      </c>
      <c r="P6" s="17" t="s">
        <v>62</v>
      </c>
      <c r="Q6" s="20">
        <f aca="true" t="shared" si="1" ref="Q6:Q39">SUM(C6:E6)</f>
        <v>33</v>
      </c>
    </row>
    <row r="7" spans="1:22" ht="15.75" customHeight="1">
      <c r="A7" s="74">
        <v>2</v>
      </c>
      <c r="B7" s="68">
        <v>65</v>
      </c>
      <c r="C7" s="12">
        <v>16</v>
      </c>
      <c r="D7" s="12">
        <v>9</v>
      </c>
      <c r="E7" s="12">
        <v>6</v>
      </c>
      <c r="F7" s="12">
        <v>9</v>
      </c>
      <c r="G7" s="12">
        <v>13</v>
      </c>
      <c r="H7" s="12">
        <v>13</v>
      </c>
      <c r="I7" s="12">
        <v>9</v>
      </c>
      <c r="J7" s="12">
        <v>9</v>
      </c>
      <c r="K7" s="12">
        <v>9</v>
      </c>
      <c r="L7" s="12">
        <v>9</v>
      </c>
      <c r="M7" s="12">
        <v>3</v>
      </c>
      <c r="N7" s="12"/>
      <c r="O7" s="7">
        <f t="shared" si="0"/>
        <v>105</v>
      </c>
      <c r="P7" s="17" t="s">
        <v>61</v>
      </c>
      <c r="Q7" s="20">
        <f t="shared" si="1"/>
        <v>31</v>
      </c>
      <c r="S7" s="362" t="s">
        <v>128</v>
      </c>
      <c r="T7" s="363"/>
      <c r="U7" s="229" t="s">
        <v>129</v>
      </c>
      <c r="V7" s="230">
        <v>418</v>
      </c>
    </row>
    <row r="8" spans="1:22" ht="15.75" customHeight="1">
      <c r="A8" s="74">
        <v>3</v>
      </c>
      <c r="B8" s="68">
        <v>32</v>
      </c>
      <c r="C8" s="12">
        <v>16</v>
      </c>
      <c r="D8" s="12">
        <v>9</v>
      </c>
      <c r="E8" s="12">
        <v>6</v>
      </c>
      <c r="F8" s="12">
        <v>9</v>
      </c>
      <c r="G8" s="12">
        <v>13</v>
      </c>
      <c r="H8" s="12">
        <v>13</v>
      </c>
      <c r="I8" s="12">
        <v>9</v>
      </c>
      <c r="J8" s="12">
        <v>9</v>
      </c>
      <c r="K8" s="12">
        <v>9</v>
      </c>
      <c r="L8" s="12">
        <v>9</v>
      </c>
      <c r="M8" s="12">
        <v>3</v>
      </c>
      <c r="N8" s="12"/>
      <c r="O8" s="7">
        <f t="shared" si="0"/>
        <v>105</v>
      </c>
      <c r="P8" s="17" t="s">
        <v>61</v>
      </c>
      <c r="Q8" s="20">
        <f t="shared" si="1"/>
        <v>31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68">
        <v>49</v>
      </c>
      <c r="C9" s="12">
        <v>14</v>
      </c>
      <c r="D9" s="12">
        <v>10</v>
      </c>
      <c r="E9" s="12">
        <v>6</v>
      </c>
      <c r="F9" s="12">
        <v>9</v>
      </c>
      <c r="G9" s="12">
        <v>13</v>
      </c>
      <c r="H9" s="12">
        <v>13</v>
      </c>
      <c r="I9" s="12">
        <v>9</v>
      </c>
      <c r="J9" s="12">
        <v>9</v>
      </c>
      <c r="K9" s="12">
        <v>9</v>
      </c>
      <c r="L9" s="12">
        <v>10</v>
      </c>
      <c r="M9" s="12">
        <v>3</v>
      </c>
      <c r="N9" s="33"/>
      <c r="O9" s="7">
        <f t="shared" si="0"/>
        <v>105</v>
      </c>
      <c r="P9" s="17" t="s">
        <v>61</v>
      </c>
      <c r="Q9" s="20">
        <f t="shared" si="1"/>
        <v>30</v>
      </c>
      <c r="S9" s="362" t="s">
        <v>131</v>
      </c>
      <c r="T9" s="363"/>
      <c r="U9" s="229" t="s">
        <v>129</v>
      </c>
      <c r="V9" s="234">
        <f>SUM(O18:O21)</f>
        <v>351</v>
      </c>
    </row>
    <row r="10" spans="1:22" ht="15.75" customHeight="1">
      <c r="A10" s="74">
        <v>5</v>
      </c>
      <c r="B10" s="69">
        <v>32</v>
      </c>
      <c r="C10" s="8">
        <v>16</v>
      </c>
      <c r="D10" s="8">
        <v>9</v>
      </c>
      <c r="E10" s="8">
        <v>7</v>
      </c>
      <c r="F10" s="8">
        <v>9</v>
      </c>
      <c r="G10" s="8">
        <v>11</v>
      </c>
      <c r="H10" s="8">
        <v>13</v>
      </c>
      <c r="I10" s="8">
        <v>9</v>
      </c>
      <c r="J10" s="8">
        <v>9</v>
      </c>
      <c r="K10" s="8">
        <v>10</v>
      </c>
      <c r="L10" s="8">
        <v>9</v>
      </c>
      <c r="M10" s="8">
        <v>3</v>
      </c>
      <c r="N10" s="9"/>
      <c r="O10" s="7">
        <f t="shared" si="0"/>
        <v>105</v>
      </c>
      <c r="P10" s="17" t="s">
        <v>64</v>
      </c>
      <c r="Q10" s="20">
        <f t="shared" si="1"/>
        <v>32</v>
      </c>
      <c r="S10" s="224"/>
      <c r="T10" s="224"/>
      <c r="U10" s="224"/>
      <c r="V10" s="238"/>
    </row>
    <row r="11" spans="1:22" ht="15.75" customHeight="1">
      <c r="A11" s="74">
        <v>6</v>
      </c>
      <c r="B11" s="69">
        <v>65</v>
      </c>
      <c r="C11" s="8">
        <v>14</v>
      </c>
      <c r="D11" s="8">
        <v>9</v>
      </c>
      <c r="E11" s="8">
        <v>6</v>
      </c>
      <c r="F11" s="8">
        <v>9</v>
      </c>
      <c r="G11" s="8">
        <v>12</v>
      </c>
      <c r="H11" s="8">
        <v>13</v>
      </c>
      <c r="I11" s="8">
        <v>9</v>
      </c>
      <c r="J11" s="8">
        <v>9</v>
      </c>
      <c r="K11" s="8">
        <v>9</v>
      </c>
      <c r="L11" s="8">
        <v>11</v>
      </c>
      <c r="M11" s="8">
        <v>3</v>
      </c>
      <c r="N11" s="9"/>
      <c r="O11" s="7">
        <f t="shared" si="0"/>
        <v>104</v>
      </c>
      <c r="P11" s="17" t="s">
        <v>64</v>
      </c>
      <c r="Q11" s="20">
        <f t="shared" si="1"/>
        <v>29</v>
      </c>
      <c r="S11" s="362" t="s">
        <v>132</v>
      </c>
      <c r="T11" s="363"/>
      <c r="U11" s="229" t="s">
        <v>129</v>
      </c>
      <c r="V11" s="230">
        <v>842</v>
      </c>
    </row>
    <row r="12" spans="1:17" ht="15.75" customHeight="1">
      <c r="A12" s="74">
        <v>7</v>
      </c>
      <c r="B12" s="68">
        <v>9</v>
      </c>
      <c r="C12" s="12">
        <v>16</v>
      </c>
      <c r="D12" s="12">
        <v>9</v>
      </c>
      <c r="E12" s="12">
        <v>6</v>
      </c>
      <c r="F12" s="12">
        <v>9</v>
      </c>
      <c r="G12" s="12">
        <v>11</v>
      </c>
      <c r="H12" s="12">
        <v>13</v>
      </c>
      <c r="I12" s="12">
        <v>9</v>
      </c>
      <c r="J12" s="12">
        <v>9</v>
      </c>
      <c r="K12" s="12">
        <v>9</v>
      </c>
      <c r="L12" s="12">
        <v>9</v>
      </c>
      <c r="M12" s="12">
        <v>3</v>
      </c>
      <c r="N12" s="12"/>
      <c r="O12" s="7">
        <f t="shared" si="0"/>
        <v>103</v>
      </c>
      <c r="P12" s="17" t="s">
        <v>61</v>
      </c>
      <c r="Q12" s="20">
        <f t="shared" si="1"/>
        <v>31</v>
      </c>
    </row>
    <row r="13" spans="1:17" ht="15.75" customHeight="1">
      <c r="A13" s="74">
        <v>8</v>
      </c>
      <c r="B13" s="68">
        <v>49</v>
      </c>
      <c r="C13" s="12">
        <v>17</v>
      </c>
      <c r="D13" s="12">
        <v>9</v>
      </c>
      <c r="E13" s="12">
        <v>6</v>
      </c>
      <c r="F13" s="12">
        <v>9</v>
      </c>
      <c r="G13" s="12">
        <v>9</v>
      </c>
      <c r="H13" s="12">
        <v>13</v>
      </c>
      <c r="I13" s="12">
        <v>9</v>
      </c>
      <c r="J13" s="12">
        <v>9</v>
      </c>
      <c r="K13" s="12">
        <v>9</v>
      </c>
      <c r="L13" s="12">
        <v>10</v>
      </c>
      <c r="M13" s="12">
        <v>3</v>
      </c>
      <c r="N13" s="12"/>
      <c r="O13" s="7">
        <f t="shared" si="0"/>
        <v>103</v>
      </c>
      <c r="P13" s="17" t="s">
        <v>64</v>
      </c>
      <c r="Q13" s="20">
        <f t="shared" si="1"/>
        <v>32</v>
      </c>
    </row>
    <row r="14" spans="1:17" ht="15.75" customHeight="1">
      <c r="A14" s="74">
        <v>9</v>
      </c>
      <c r="B14" s="68" t="s">
        <v>167</v>
      </c>
      <c r="C14" s="8">
        <v>15</v>
      </c>
      <c r="D14" s="8"/>
      <c r="E14" s="8">
        <v>9</v>
      </c>
      <c r="F14" s="8">
        <v>9</v>
      </c>
      <c r="G14" s="8">
        <v>12</v>
      </c>
      <c r="H14" s="8">
        <v>12</v>
      </c>
      <c r="I14" s="8">
        <v>9</v>
      </c>
      <c r="J14" s="8">
        <v>9</v>
      </c>
      <c r="K14" s="8">
        <v>12</v>
      </c>
      <c r="L14" s="8">
        <v>9</v>
      </c>
      <c r="M14" s="8">
        <v>3</v>
      </c>
      <c r="N14" s="9"/>
      <c r="O14" s="7">
        <f t="shared" si="0"/>
        <v>99</v>
      </c>
      <c r="P14" s="32" t="s">
        <v>59</v>
      </c>
      <c r="Q14" s="20">
        <f t="shared" si="1"/>
        <v>24</v>
      </c>
    </row>
    <row r="15" spans="1:17" ht="15.75" customHeight="1">
      <c r="A15" s="74">
        <v>10</v>
      </c>
      <c r="B15" s="68" t="s">
        <v>215</v>
      </c>
      <c r="C15" s="8">
        <v>15</v>
      </c>
      <c r="D15" s="8"/>
      <c r="E15" s="8">
        <v>9</v>
      </c>
      <c r="F15" s="8">
        <v>9</v>
      </c>
      <c r="G15" s="8">
        <v>12</v>
      </c>
      <c r="H15" s="8">
        <v>12</v>
      </c>
      <c r="I15" s="8">
        <v>9</v>
      </c>
      <c r="J15" s="8">
        <v>9</v>
      </c>
      <c r="K15" s="8">
        <v>12</v>
      </c>
      <c r="L15" s="8">
        <v>9</v>
      </c>
      <c r="M15" s="8">
        <v>3</v>
      </c>
      <c r="N15" s="9"/>
      <c r="O15" s="7">
        <f t="shared" si="0"/>
        <v>99</v>
      </c>
      <c r="P15" s="32" t="s">
        <v>59</v>
      </c>
      <c r="Q15" s="20">
        <f t="shared" si="1"/>
        <v>24</v>
      </c>
    </row>
    <row r="16" spans="1:17" ht="15.75" customHeight="1">
      <c r="A16" s="74">
        <v>11</v>
      </c>
      <c r="B16" s="68">
        <v>9</v>
      </c>
      <c r="C16" s="8">
        <v>18</v>
      </c>
      <c r="D16" s="8">
        <v>10</v>
      </c>
      <c r="E16" s="8">
        <v>7</v>
      </c>
      <c r="F16" s="8">
        <v>9</v>
      </c>
      <c r="G16" s="8"/>
      <c r="H16" s="8">
        <v>13</v>
      </c>
      <c r="I16" s="8">
        <v>9</v>
      </c>
      <c r="J16" s="8">
        <v>9</v>
      </c>
      <c r="K16" s="8">
        <v>9</v>
      </c>
      <c r="L16" s="8">
        <v>12</v>
      </c>
      <c r="M16" s="8"/>
      <c r="N16" s="9"/>
      <c r="O16" s="7">
        <f t="shared" si="0"/>
        <v>96</v>
      </c>
      <c r="P16" s="17" t="s">
        <v>64</v>
      </c>
      <c r="Q16" s="20">
        <f t="shared" si="1"/>
        <v>35</v>
      </c>
    </row>
    <row r="17" spans="1:17" ht="15.75" customHeight="1">
      <c r="A17" s="74">
        <v>12</v>
      </c>
      <c r="B17" s="68">
        <v>27</v>
      </c>
      <c r="C17" s="12">
        <v>18</v>
      </c>
      <c r="D17" s="12"/>
      <c r="E17" s="12"/>
      <c r="F17" s="12">
        <v>9</v>
      </c>
      <c r="G17" s="12">
        <v>15</v>
      </c>
      <c r="H17" s="12">
        <v>13</v>
      </c>
      <c r="I17" s="12">
        <v>9</v>
      </c>
      <c r="J17" s="12">
        <v>9</v>
      </c>
      <c r="K17" s="12">
        <v>9</v>
      </c>
      <c r="L17" s="12">
        <v>11</v>
      </c>
      <c r="M17" s="12"/>
      <c r="N17" s="12"/>
      <c r="O17" s="7">
        <f t="shared" si="0"/>
        <v>93</v>
      </c>
      <c r="P17" s="17" t="s">
        <v>62</v>
      </c>
      <c r="Q17" s="20">
        <f t="shared" si="1"/>
        <v>18</v>
      </c>
    </row>
    <row r="18" spans="1:17" ht="15.75" customHeight="1">
      <c r="A18" s="74">
        <v>13</v>
      </c>
      <c r="B18" s="69">
        <v>67</v>
      </c>
      <c r="C18" s="8">
        <v>17</v>
      </c>
      <c r="D18" s="8"/>
      <c r="E18" s="8"/>
      <c r="F18" s="8">
        <v>9</v>
      </c>
      <c r="G18" s="8">
        <v>13</v>
      </c>
      <c r="H18" s="8">
        <v>13</v>
      </c>
      <c r="I18" s="8">
        <v>9</v>
      </c>
      <c r="J18" s="8">
        <v>9</v>
      </c>
      <c r="K18" s="8">
        <v>9</v>
      </c>
      <c r="L18" s="8">
        <v>11</v>
      </c>
      <c r="M18" s="8"/>
      <c r="N18" s="9"/>
      <c r="O18" s="7">
        <f t="shared" si="0"/>
        <v>90</v>
      </c>
      <c r="P18" s="17" t="s">
        <v>62</v>
      </c>
      <c r="Q18" s="20">
        <f t="shared" si="1"/>
        <v>17</v>
      </c>
    </row>
    <row r="19" spans="1:17" ht="15.75" customHeight="1">
      <c r="A19" s="74">
        <v>14</v>
      </c>
      <c r="B19" s="68">
        <v>34</v>
      </c>
      <c r="C19" s="12">
        <v>17</v>
      </c>
      <c r="D19" s="12"/>
      <c r="E19" s="12"/>
      <c r="F19" s="12">
        <v>9</v>
      </c>
      <c r="G19" s="12">
        <v>15</v>
      </c>
      <c r="H19" s="12">
        <v>13</v>
      </c>
      <c r="I19" s="12">
        <v>9</v>
      </c>
      <c r="J19" s="12">
        <v>9</v>
      </c>
      <c r="K19" s="12">
        <v>9</v>
      </c>
      <c r="L19" s="12">
        <v>9</v>
      </c>
      <c r="M19" s="12"/>
      <c r="N19" s="12"/>
      <c r="O19" s="7">
        <f t="shared" si="0"/>
        <v>90</v>
      </c>
      <c r="P19" s="17" t="s">
        <v>62</v>
      </c>
      <c r="Q19" s="20">
        <f t="shared" si="1"/>
        <v>17</v>
      </c>
    </row>
    <row r="20" spans="1:17" ht="15.75" customHeight="1">
      <c r="A20" s="74">
        <v>15</v>
      </c>
      <c r="B20" s="68" t="s">
        <v>214</v>
      </c>
      <c r="C20" s="12">
        <v>15</v>
      </c>
      <c r="D20" s="12"/>
      <c r="E20" s="12">
        <v>9</v>
      </c>
      <c r="F20" s="12">
        <v>9</v>
      </c>
      <c r="G20" s="12"/>
      <c r="H20" s="12">
        <v>15</v>
      </c>
      <c r="I20" s="12">
        <v>9</v>
      </c>
      <c r="J20" s="12">
        <v>12</v>
      </c>
      <c r="K20" s="12">
        <v>9</v>
      </c>
      <c r="L20" s="12">
        <v>9</v>
      </c>
      <c r="M20" s="12"/>
      <c r="N20" s="12"/>
      <c r="O20" s="7">
        <f t="shared" si="0"/>
        <v>87</v>
      </c>
      <c r="P20" s="32" t="s">
        <v>59</v>
      </c>
      <c r="Q20" s="20">
        <f t="shared" si="1"/>
        <v>24</v>
      </c>
    </row>
    <row r="21" spans="1:17" ht="15.75" customHeight="1">
      <c r="A21" s="74">
        <v>16</v>
      </c>
      <c r="B21" s="68" t="s">
        <v>213</v>
      </c>
      <c r="C21" s="8"/>
      <c r="D21" s="8"/>
      <c r="E21" s="8">
        <v>9</v>
      </c>
      <c r="F21" s="8">
        <v>9</v>
      </c>
      <c r="G21" s="8">
        <v>12</v>
      </c>
      <c r="H21" s="8">
        <v>15</v>
      </c>
      <c r="I21" s="8">
        <v>9</v>
      </c>
      <c r="J21" s="8">
        <v>9</v>
      </c>
      <c r="K21" s="8">
        <v>12</v>
      </c>
      <c r="L21" s="8">
        <v>9</v>
      </c>
      <c r="M21" s="8"/>
      <c r="N21" s="9"/>
      <c r="O21" s="7">
        <f t="shared" si="0"/>
        <v>84</v>
      </c>
      <c r="P21" s="32" t="s">
        <v>59</v>
      </c>
      <c r="Q21" s="20">
        <f t="shared" si="1"/>
        <v>9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aca="true" t="shared" si="2" ref="O22:O45">IF(B22="","",SUM(C22:M22)-(N22))</f>
        <v/>
      </c>
      <c r="P22" s="32"/>
      <c r="Q22" s="20">
        <f t="shared" si="1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2"/>
        <v/>
      </c>
      <c r="P23" s="17"/>
      <c r="Q23" s="20">
        <f t="shared" si="1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2"/>
        <v/>
      </c>
      <c r="P24" s="17"/>
      <c r="Q24" s="20">
        <f t="shared" si="1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2"/>
        <v/>
      </c>
      <c r="P25" s="17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2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2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2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2"/>
        <v/>
      </c>
      <c r="P29" s="32"/>
      <c r="Q29" s="20">
        <f t="shared" si="1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2"/>
        <v/>
      </c>
      <c r="P30" s="32"/>
      <c r="Q30" s="20">
        <f t="shared" si="1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2"/>
        <v/>
      </c>
      <c r="P31" s="32"/>
      <c r="Q31" s="20">
        <f t="shared" si="1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2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2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2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2"/>
        <v/>
      </c>
      <c r="P35" s="32"/>
      <c r="Q35" s="20">
        <f t="shared" si="1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2"/>
        <v/>
      </c>
      <c r="P36" s="32"/>
      <c r="Q36" s="20">
        <f t="shared" si="1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2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2"/>
        <v/>
      </c>
      <c r="P38" s="32"/>
      <c r="Q38" s="20">
        <f t="shared" si="1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2"/>
        <v/>
      </c>
      <c r="P39" s="32"/>
      <c r="Q39" s="20">
        <f t="shared" si="1"/>
        <v>0</v>
      </c>
    </row>
    <row r="40" spans="1:15" ht="15.75" customHeight="1">
      <c r="A40" s="10"/>
      <c r="O40" s="7" t="str">
        <f t="shared" si="2"/>
        <v/>
      </c>
    </row>
    <row r="41" spans="1:15" ht="15.75" customHeight="1">
      <c r="A41" s="10"/>
      <c r="O41" s="7" t="str">
        <f t="shared" si="2"/>
        <v/>
      </c>
    </row>
    <row r="42" spans="1:15" ht="15.75" customHeight="1">
      <c r="A42" s="10"/>
      <c r="O42" s="7" t="str">
        <f t="shared" si="2"/>
        <v/>
      </c>
    </row>
    <row r="43" spans="1:15" ht="15.75" customHeight="1">
      <c r="A43" s="10"/>
      <c r="O43" s="7" t="str">
        <f t="shared" si="2"/>
        <v/>
      </c>
    </row>
    <row r="44" spans="1:15" ht="15.75" customHeight="1">
      <c r="A44" s="10"/>
      <c r="O44" s="7" t="str">
        <f t="shared" si="2"/>
        <v/>
      </c>
    </row>
    <row r="45" spans="1:15" ht="15.75" customHeight="1">
      <c r="A45" s="10"/>
      <c r="O45" s="7" t="str">
        <f t="shared" si="2"/>
        <v/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45"/>
  <sheetViews>
    <sheetView workbookViewId="0" topLeftCell="A1">
      <pane ySplit="5" topLeftCell="A14" activePane="bottomLeft" state="frozen"/>
      <selection pane="topLeft" activeCell="B148" sqref="B148:B152"/>
      <selection pane="bottomLeft" activeCell="A1" sqref="A1:X2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5.421875" style="4" customWidth="1"/>
    <col min="17" max="17" width="9.7109375" style="1" customWidth="1"/>
    <col min="18" max="18" width="9.140625" style="1" customWidth="1"/>
    <col min="19" max="19" width="9.00390625" style="1" customWidth="1"/>
    <col min="20" max="20" width="11.57421875" style="1" customWidth="1"/>
    <col min="21" max="16384" width="9.140625" style="1" customWidth="1"/>
  </cols>
  <sheetData>
    <row r="1" spans="2:25" ht="15.75" customHeight="1">
      <c r="B1" s="391" t="s">
        <v>34</v>
      </c>
      <c r="C1" s="392"/>
      <c r="D1" s="393" t="s">
        <v>102</v>
      </c>
      <c r="E1" s="393"/>
      <c r="F1" s="393"/>
      <c r="G1" s="393"/>
      <c r="H1" s="393"/>
      <c r="I1" s="394"/>
      <c r="J1" s="394"/>
      <c r="K1" s="395"/>
      <c r="R1" s="80"/>
      <c r="S1" s="81"/>
      <c r="T1" s="75"/>
      <c r="U1" s="10"/>
      <c r="V1" s="82"/>
      <c r="W1" s="84"/>
      <c r="X1" s="10"/>
      <c r="Y1" s="10"/>
    </row>
    <row r="2" spans="2:25" ht="15.75" customHeight="1">
      <c r="B2" s="396"/>
      <c r="C2" s="397"/>
      <c r="D2" s="393" t="s">
        <v>103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82"/>
      <c r="S2" s="83"/>
      <c r="T2" s="79"/>
      <c r="U2" s="59"/>
      <c r="V2" s="82"/>
      <c r="W2" s="84"/>
      <c r="X2" s="10"/>
      <c r="Y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f>SUM(O6:O13)</f>
        <v>754</v>
      </c>
      <c r="F4" s="367"/>
      <c r="G4" s="381"/>
      <c r="H4" s="382"/>
      <c r="I4" s="382"/>
      <c r="J4" s="382"/>
      <c r="K4" s="368">
        <v>179</v>
      </c>
      <c r="L4" s="369"/>
      <c r="M4" s="387"/>
      <c r="N4" s="388"/>
      <c r="O4" s="370">
        <f>MAX(C6:C39)</f>
        <v>18</v>
      </c>
      <c r="P4" s="371"/>
      <c r="Q4" s="373"/>
      <c r="R4" s="210">
        <v>133</v>
      </c>
      <c r="S4" s="365"/>
      <c r="T4" s="211">
        <v>679</v>
      </c>
      <c r="U4" s="365"/>
      <c r="V4" s="211">
        <v>375</v>
      </c>
      <c r="W4" s="365"/>
      <c r="X4" s="211" t="s">
        <v>182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42"/>
      <c r="T5" s="85"/>
      <c r="U5" s="42"/>
    </row>
    <row r="6" spans="1:17" ht="15.75" customHeight="1">
      <c r="A6" s="74">
        <v>1</v>
      </c>
      <c r="B6" s="66">
        <v>10</v>
      </c>
      <c r="C6" s="8">
        <v>18</v>
      </c>
      <c r="D6" s="8">
        <v>12</v>
      </c>
      <c r="E6" s="8">
        <v>6</v>
      </c>
      <c r="F6" s="8">
        <v>9</v>
      </c>
      <c r="G6" s="8">
        <v>9</v>
      </c>
      <c r="H6" s="8">
        <v>12</v>
      </c>
      <c r="I6" s="8">
        <v>9</v>
      </c>
      <c r="J6" s="8">
        <v>10</v>
      </c>
      <c r="K6" s="8">
        <v>9</v>
      </c>
      <c r="L6" s="8">
        <v>10</v>
      </c>
      <c r="M6" s="8">
        <v>3</v>
      </c>
      <c r="N6" s="9"/>
      <c r="O6" s="7">
        <f aca="true" t="shared" si="0" ref="O6:O17">IF(B6="","",SUM(C6:M6)-(N6))</f>
        <v>107</v>
      </c>
      <c r="P6" s="32" t="s">
        <v>61</v>
      </c>
      <c r="Q6" s="20">
        <f aca="true" t="shared" si="1" ref="Q6:Q17">SUM(C6:E6)</f>
        <v>36</v>
      </c>
    </row>
    <row r="7" spans="1:22" ht="15.75" customHeight="1">
      <c r="A7" s="74">
        <v>2</v>
      </c>
      <c r="B7" s="66">
        <v>17</v>
      </c>
      <c r="C7" s="8">
        <v>15</v>
      </c>
      <c r="D7" s="8">
        <v>12</v>
      </c>
      <c r="E7" s="8">
        <v>6</v>
      </c>
      <c r="F7" s="8">
        <v>9</v>
      </c>
      <c r="G7" s="8">
        <v>9</v>
      </c>
      <c r="H7" s="8">
        <v>12</v>
      </c>
      <c r="I7" s="8">
        <v>9</v>
      </c>
      <c r="J7" s="8">
        <v>9</v>
      </c>
      <c r="K7" s="8">
        <v>9</v>
      </c>
      <c r="L7" s="8">
        <v>9</v>
      </c>
      <c r="M7" s="8">
        <v>3</v>
      </c>
      <c r="N7" s="9"/>
      <c r="O7" s="7">
        <f t="shared" si="0"/>
        <v>102</v>
      </c>
      <c r="P7" s="32" t="s">
        <v>74</v>
      </c>
      <c r="Q7" s="20">
        <f t="shared" si="1"/>
        <v>33</v>
      </c>
      <c r="S7" s="362" t="s">
        <v>128</v>
      </c>
      <c r="T7" s="363"/>
      <c r="U7" s="229" t="s">
        <v>129</v>
      </c>
      <c r="V7" s="230">
        <v>368</v>
      </c>
    </row>
    <row r="8" spans="1:22" ht="15.75" customHeight="1">
      <c r="A8" s="74">
        <v>3</v>
      </c>
      <c r="B8" s="66">
        <v>32</v>
      </c>
      <c r="C8" s="8">
        <v>15</v>
      </c>
      <c r="D8" s="8">
        <v>9</v>
      </c>
      <c r="E8" s="8"/>
      <c r="F8" s="8">
        <v>9</v>
      </c>
      <c r="G8" s="8">
        <v>15</v>
      </c>
      <c r="H8" s="8">
        <v>12</v>
      </c>
      <c r="I8" s="8">
        <v>9</v>
      </c>
      <c r="J8" s="8">
        <v>9</v>
      </c>
      <c r="K8" s="8">
        <v>9</v>
      </c>
      <c r="L8" s="8">
        <v>9</v>
      </c>
      <c r="M8" s="8"/>
      <c r="N8" s="9"/>
      <c r="O8" s="7">
        <f t="shared" si="0"/>
        <v>96</v>
      </c>
      <c r="P8" s="32" t="s">
        <v>74</v>
      </c>
      <c r="Q8" s="20">
        <f t="shared" si="1"/>
        <v>24</v>
      </c>
      <c r="S8" s="362" t="s">
        <v>130</v>
      </c>
      <c r="T8" s="363"/>
      <c r="U8" s="229" t="s">
        <v>129</v>
      </c>
      <c r="V8" s="234">
        <v>375</v>
      </c>
    </row>
    <row r="9" spans="1:22" ht="15.75" customHeight="1">
      <c r="A9" s="74">
        <v>4</v>
      </c>
      <c r="B9" s="66">
        <v>5</v>
      </c>
      <c r="C9" s="8">
        <v>12</v>
      </c>
      <c r="D9" s="8">
        <v>9</v>
      </c>
      <c r="E9" s="8">
        <v>6</v>
      </c>
      <c r="F9" s="8">
        <v>9</v>
      </c>
      <c r="G9" s="8">
        <v>12</v>
      </c>
      <c r="H9" s="8">
        <v>12</v>
      </c>
      <c r="I9" s="8">
        <v>9</v>
      </c>
      <c r="J9" s="8">
        <v>9</v>
      </c>
      <c r="K9" s="8">
        <v>9</v>
      </c>
      <c r="L9" s="8">
        <v>9</v>
      </c>
      <c r="M9" s="8"/>
      <c r="N9" s="9"/>
      <c r="O9" s="7">
        <f t="shared" si="0"/>
        <v>96</v>
      </c>
      <c r="P9" s="32" t="s">
        <v>75</v>
      </c>
      <c r="Q9" s="20">
        <f t="shared" si="1"/>
        <v>27</v>
      </c>
      <c r="S9" s="362" t="s">
        <v>131</v>
      </c>
      <c r="T9" s="363"/>
      <c r="U9" s="229" t="s">
        <v>129</v>
      </c>
      <c r="V9" s="234" t="s">
        <v>182</v>
      </c>
    </row>
    <row r="10" spans="1:22" ht="15.75" customHeight="1">
      <c r="A10" s="74">
        <v>5</v>
      </c>
      <c r="B10" s="66">
        <v>18</v>
      </c>
      <c r="C10" s="8">
        <v>18</v>
      </c>
      <c r="D10" s="8">
        <v>10</v>
      </c>
      <c r="E10" s="8">
        <v>6</v>
      </c>
      <c r="F10" s="8">
        <v>9</v>
      </c>
      <c r="G10" s="8"/>
      <c r="H10" s="8">
        <v>12</v>
      </c>
      <c r="I10" s="8">
        <v>9</v>
      </c>
      <c r="J10" s="8">
        <v>11</v>
      </c>
      <c r="K10" s="8">
        <v>9</v>
      </c>
      <c r="L10" s="8">
        <v>11</v>
      </c>
      <c r="M10" s="8"/>
      <c r="N10" s="9"/>
      <c r="O10" s="7">
        <f t="shared" si="0"/>
        <v>95</v>
      </c>
      <c r="P10" s="32" t="s">
        <v>61</v>
      </c>
      <c r="Q10" s="20">
        <f t="shared" si="1"/>
        <v>34</v>
      </c>
      <c r="S10" s="224"/>
      <c r="T10" s="224"/>
      <c r="U10" s="224"/>
      <c r="V10" s="238"/>
    </row>
    <row r="11" spans="1:22" ht="15.75" customHeight="1">
      <c r="A11" s="74">
        <v>6</v>
      </c>
      <c r="B11" s="66">
        <v>24</v>
      </c>
      <c r="C11" s="8">
        <v>15</v>
      </c>
      <c r="D11" s="8">
        <v>10</v>
      </c>
      <c r="E11" s="8"/>
      <c r="F11" s="8">
        <v>9</v>
      </c>
      <c r="G11" s="8">
        <v>9</v>
      </c>
      <c r="H11" s="8">
        <v>11</v>
      </c>
      <c r="I11" s="8">
        <v>9</v>
      </c>
      <c r="J11" s="8">
        <v>10</v>
      </c>
      <c r="K11" s="8">
        <v>9</v>
      </c>
      <c r="L11" s="8">
        <v>10</v>
      </c>
      <c r="M11" s="8"/>
      <c r="N11" s="9"/>
      <c r="O11" s="7">
        <f t="shared" si="0"/>
        <v>92</v>
      </c>
      <c r="P11" s="32" t="s">
        <v>62</v>
      </c>
      <c r="Q11" s="20">
        <f t="shared" si="1"/>
        <v>25</v>
      </c>
      <c r="S11" s="362" t="s">
        <v>132</v>
      </c>
      <c r="T11" s="363"/>
      <c r="U11" s="229" t="s">
        <v>129</v>
      </c>
      <c r="V11" s="230"/>
    </row>
    <row r="12" spans="1:17" ht="15.75" customHeight="1">
      <c r="A12" s="74">
        <v>7</v>
      </c>
      <c r="B12" s="66">
        <v>2</v>
      </c>
      <c r="C12" s="8">
        <v>12</v>
      </c>
      <c r="D12" s="8">
        <v>9</v>
      </c>
      <c r="E12" s="8"/>
      <c r="F12" s="8">
        <v>9</v>
      </c>
      <c r="G12" s="8">
        <v>9</v>
      </c>
      <c r="H12" s="8">
        <v>12</v>
      </c>
      <c r="I12" s="8">
        <v>8</v>
      </c>
      <c r="J12" s="8">
        <v>8</v>
      </c>
      <c r="K12" s="8">
        <v>8</v>
      </c>
      <c r="L12" s="8">
        <v>9</v>
      </c>
      <c r="M12" s="8"/>
      <c r="N12" s="9"/>
      <c r="O12" s="7">
        <f t="shared" si="0"/>
        <v>84</v>
      </c>
      <c r="P12" s="32" t="s">
        <v>61</v>
      </c>
      <c r="Q12" s="20">
        <f t="shared" si="1"/>
        <v>21</v>
      </c>
    </row>
    <row r="13" spans="1:17" ht="15.75" customHeight="1">
      <c r="A13" s="74">
        <v>8</v>
      </c>
      <c r="B13" s="66">
        <v>15</v>
      </c>
      <c r="C13" s="8">
        <v>12</v>
      </c>
      <c r="D13" s="8"/>
      <c r="E13" s="8">
        <v>6</v>
      </c>
      <c r="F13" s="8">
        <v>9</v>
      </c>
      <c r="G13" s="8">
        <v>9</v>
      </c>
      <c r="H13" s="8">
        <v>12</v>
      </c>
      <c r="I13" s="8">
        <v>8</v>
      </c>
      <c r="J13" s="8">
        <v>8</v>
      </c>
      <c r="K13" s="8">
        <v>8</v>
      </c>
      <c r="L13" s="8">
        <v>10</v>
      </c>
      <c r="M13" s="8"/>
      <c r="N13" s="9"/>
      <c r="O13" s="7">
        <f t="shared" si="0"/>
        <v>82</v>
      </c>
      <c r="P13" s="32" t="s">
        <v>61</v>
      </c>
      <c r="Q13" s="20">
        <f t="shared" si="1"/>
        <v>18</v>
      </c>
    </row>
    <row r="14" spans="1:17" ht="15.75" customHeight="1">
      <c r="A14" s="74">
        <v>9</v>
      </c>
      <c r="B14" s="66">
        <v>14</v>
      </c>
      <c r="C14" s="8">
        <v>15</v>
      </c>
      <c r="D14" s="8">
        <v>9</v>
      </c>
      <c r="E14" s="8"/>
      <c r="F14" s="8">
        <v>9</v>
      </c>
      <c r="G14" s="8"/>
      <c r="H14" s="8">
        <v>12</v>
      </c>
      <c r="I14" s="8">
        <v>9</v>
      </c>
      <c r="J14" s="8">
        <v>9</v>
      </c>
      <c r="K14" s="8">
        <v>9</v>
      </c>
      <c r="L14" s="8">
        <v>9</v>
      </c>
      <c r="M14" s="8"/>
      <c r="N14" s="9"/>
      <c r="O14" s="7">
        <f t="shared" si="0"/>
        <v>81</v>
      </c>
      <c r="P14" s="32" t="s">
        <v>75</v>
      </c>
      <c r="Q14" s="20">
        <f t="shared" si="1"/>
        <v>24</v>
      </c>
    </row>
    <row r="15" spans="1:17" ht="15.75" customHeight="1">
      <c r="A15" s="74">
        <v>10</v>
      </c>
      <c r="B15" s="66">
        <v>34</v>
      </c>
      <c r="C15" s="8">
        <v>12</v>
      </c>
      <c r="D15" s="8">
        <v>9</v>
      </c>
      <c r="E15" s="8"/>
      <c r="F15" s="8">
        <v>9</v>
      </c>
      <c r="G15" s="8"/>
      <c r="H15" s="8">
        <v>10</v>
      </c>
      <c r="I15" s="8">
        <v>9</v>
      </c>
      <c r="J15" s="8">
        <v>12</v>
      </c>
      <c r="K15" s="8">
        <v>9</v>
      </c>
      <c r="L15" s="8">
        <v>10</v>
      </c>
      <c r="M15" s="8"/>
      <c r="N15" s="9"/>
      <c r="O15" s="7">
        <f t="shared" si="0"/>
        <v>80</v>
      </c>
      <c r="P15" s="32" t="s">
        <v>62</v>
      </c>
      <c r="Q15" s="20">
        <f t="shared" si="1"/>
        <v>21</v>
      </c>
    </row>
    <row r="16" spans="1:17" ht="15.75" customHeight="1">
      <c r="A16" s="74">
        <v>11</v>
      </c>
      <c r="B16" s="66">
        <v>29</v>
      </c>
      <c r="C16" s="8">
        <v>12</v>
      </c>
      <c r="D16" s="8"/>
      <c r="E16" s="8"/>
      <c r="F16" s="8">
        <v>9</v>
      </c>
      <c r="G16" s="8">
        <v>10</v>
      </c>
      <c r="H16" s="8">
        <v>10</v>
      </c>
      <c r="I16" s="8">
        <v>10</v>
      </c>
      <c r="J16" s="8">
        <v>10</v>
      </c>
      <c r="K16" s="8">
        <v>9</v>
      </c>
      <c r="L16" s="8">
        <v>9</v>
      </c>
      <c r="M16" s="8"/>
      <c r="N16" s="9"/>
      <c r="O16" s="7">
        <f t="shared" si="0"/>
        <v>79</v>
      </c>
      <c r="P16" s="32" t="s">
        <v>62</v>
      </c>
      <c r="Q16" s="20">
        <f t="shared" si="1"/>
        <v>12</v>
      </c>
    </row>
    <row r="17" spans="1:17" ht="15.75" customHeight="1">
      <c r="A17" s="74">
        <v>12</v>
      </c>
      <c r="B17" s="66">
        <v>33</v>
      </c>
      <c r="C17" s="8">
        <v>18</v>
      </c>
      <c r="D17" s="8"/>
      <c r="E17" s="8"/>
      <c r="F17" s="8">
        <v>9</v>
      </c>
      <c r="G17" s="8"/>
      <c r="H17" s="8">
        <v>11</v>
      </c>
      <c r="I17" s="8">
        <v>9</v>
      </c>
      <c r="J17" s="8">
        <v>11</v>
      </c>
      <c r="K17" s="8">
        <v>11</v>
      </c>
      <c r="L17" s="8">
        <v>9</v>
      </c>
      <c r="M17" s="8"/>
      <c r="N17" s="9"/>
      <c r="O17" s="7">
        <f t="shared" si="0"/>
        <v>78</v>
      </c>
      <c r="P17" s="32" t="s">
        <v>62</v>
      </c>
      <c r="Q17" s="20">
        <f t="shared" si="1"/>
        <v>18</v>
      </c>
    </row>
    <row r="18" spans="1:17" ht="15.75" customHeight="1">
      <c r="A18" s="74"/>
      <c r="B18" s="6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2" ref="O18:O21">IF(B18="","",SUM(C18:M18)-(N18))</f>
        <v/>
      </c>
      <c r="P18" s="32"/>
      <c r="Q18" s="20">
        <f aca="true" t="shared" si="3" ref="Q18:Q21">SUM(C18:E18)</f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3"/>
        <v>0</v>
      </c>
    </row>
    <row r="20" spans="1:17" ht="15.75" customHeight="1">
      <c r="A20" s="74"/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7" t="str">
        <f t="shared" si="2"/>
        <v/>
      </c>
      <c r="P20" s="32"/>
      <c r="Q20" s="20">
        <f t="shared" si="3"/>
        <v>0</v>
      </c>
    </row>
    <row r="21" spans="1:17" ht="15.75" customHeight="1">
      <c r="A21" s="74"/>
      <c r="B21" s="6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 t="str">
        <f t="shared" si="2"/>
        <v/>
      </c>
      <c r="P21" s="32"/>
      <c r="Q21" s="20">
        <f t="shared" si="3"/>
        <v>0</v>
      </c>
    </row>
    <row r="22" spans="1:17" ht="15.75" customHeight="1">
      <c r="A22" s="74"/>
      <c r="B22" s="6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aca="true" t="shared" si="4" ref="O22:O45">IF(B22="","",SUM(C22:M22)-(N22))</f>
        <v/>
      </c>
      <c r="P22" s="32"/>
      <c r="Q22" s="20">
        <f aca="true" t="shared" si="5" ref="Q22:Q45">SUM(C22:E22)</f>
        <v>0</v>
      </c>
    </row>
    <row r="23" spans="1:17" ht="15.75" customHeight="1">
      <c r="A23" s="74"/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4"/>
        <v/>
      </c>
      <c r="P23" s="17"/>
      <c r="Q23" s="20">
        <f t="shared" si="5"/>
        <v>0</v>
      </c>
    </row>
    <row r="24" spans="1:17" ht="15.75" customHeight="1">
      <c r="A24" s="74"/>
      <c r="B24" s="6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4"/>
        <v/>
      </c>
      <c r="P24" s="32"/>
      <c r="Q24" s="20">
        <f t="shared" si="5"/>
        <v>0</v>
      </c>
    </row>
    <row r="25" spans="1:17" ht="15.75" customHeight="1">
      <c r="A25" s="74"/>
      <c r="B25" s="6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" t="str">
        <f t="shared" si="4"/>
        <v/>
      </c>
      <c r="P25" s="32"/>
      <c r="Q25" s="20">
        <f t="shared" si="5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4"/>
        <v/>
      </c>
      <c r="P26" s="32"/>
      <c r="Q26" s="20">
        <f t="shared" si="5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4"/>
        <v/>
      </c>
      <c r="P27" s="32"/>
      <c r="Q27" s="20">
        <f t="shared" si="5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4"/>
        <v/>
      </c>
      <c r="P28" s="32"/>
      <c r="Q28" s="20">
        <f t="shared" si="5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4"/>
        <v/>
      </c>
      <c r="P29" s="17"/>
      <c r="Q29" s="20">
        <f t="shared" si="5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4"/>
        <v/>
      </c>
      <c r="P30" s="17"/>
      <c r="Q30" s="20">
        <f t="shared" si="5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4"/>
        <v/>
      </c>
      <c r="P31" s="17"/>
      <c r="Q31" s="20">
        <f t="shared" si="5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4"/>
        <v/>
      </c>
      <c r="P32" s="32"/>
      <c r="Q32" s="20">
        <f t="shared" si="5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4"/>
        <v/>
      </c>
      <c r="P33" s="32"/>
      <c r="Q33" s="20">
        <f t="shared" si="5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4"/>
        <v/>
      </c>
      <c r="P34" s="32"/>
      <c r="Q34" s="20">
        <f t="shared" si="5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4"/>
        <v/>
      </c>
      <c r="P35" s="32"/>
      <c r="Q35" s="20">
        <f t="shared" si="5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4"/>
        <v/>
      </c>
      <c r="P36" s="32"/>
      <c r="Q36" s="20">
        <f t="shared" si="5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4"/>
        <v/>
      </c>
      <c r="P37" s="32"/>
      <c r="Q37" s="20">
        <f t="shared" si="5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4"/>
        <v/>
      </c>
      <c r="P38" s="32"/>
      <c r="Q38" s="20">
        <f t="shared" si="5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4"/>
        <v/>
      </c>
      <c r="P39" s="32"/>
      <c r="Q39" s="20">
        <f t="shared" si="5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4"/>
        <v/>
      </c>
      <c r="P40" s="32"/>
      <c r="Q40" s="20">
        <f t="shared" si="5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4"/>
        <v/>
      </c>
      <c r="P41" s="32"/>
      <c r="Q41" s="20">
        <f t="shared" si="5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4"/>
        <v/>
      </c>
      <c r="P42" s="32"/>
      <c r="Q42" s="20">
        <f t="shared" si="5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4"/>
        <v/>
      </c>
      <c r="P43" s="32"/>
      <c r="Q43" s="20">
        <f t="shared" si="5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4"/>
        <v/>
      </c>
      <c r="P44" s="32"/>
      <c r="Q44" s="20">
        <f t="shared" si="5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4"/>
        <v/>
      </c>
      <c r="P45" s="32"/>
      <c r="Q45" s="20">
        <f t="shared" si="5"/>
        <v>0</v>
      </c>
    </row>
  </sheetData>
  <mergeCells count="22">
    <mergeCell ref="B1:C1"/>
    <mergeCell ref="B2:C2"/>
    <mergeCell ref="B3:D4"/>
    <mergeCell ref="G3:J4"/>
    <mergeCell ref="E4:F4"/>
    <mergeCell ref="D1:K1"/>
    <mergeCell ref="D2:F2"/>
    <mergeCell ref="G2:I2"/>
    <mergeCell ref="J2:K2"/>
    <mergeCell ref="K3:L3"/>
    <mergeCell ref="K4:L4"/>
    <mergeCell ref="O4:P4"/>
    <mergeCell ref="M3:N4"/>
    <mergeCell ref="O3:P3"/>
    <mergeCell ref="Q3:Q4"/>
    <mergeCell ref="W3:W4"/>
    <mergeCell ref="U3:U4"/>
    <mergeCell ref="S11:T11"/>
    <mergeCell ref="S7:T7"/>
    <mergeCell ref="S8:T8"/>
    <mergeCell ref="S9:T9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5"/>
  <sheetViews>
    <sheetView workbookViewId="0" topLeftCell="A1">
      <pane ySplit="5" topLeftCell="A12" activePane="bottomLeft" state="frozen"/>
      <selection pane="topLeft" activeCell="B148" sqref="B148:B152"/>
      <selection pane="bottomLeft" activeCell="L18" sqref="L18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8.8515625" style="1" customWidth="1"/>
    <col min="20" max="20" width="11.57421875" style="1" customWidth="1"/>
    <col min="21" max="21" width="9.140625" style="1" customWidth="1"/>
    <col min="22" max="22" width="7.140625" style="1" customWidth="1"/>
    <col min="23" max="16384" width="9.140625" style="1" customWidth="1"/>
  </cols>
  <sheetData>
    <row r="1" spans="2:23" ht="15.75" customHeight="1">
      <c r="B1" s="391" t="s">
        <v>34</v>
      </c>
      <c r="C1" s="392"/>
      <c r="D1" s="393" t="s">
        <v>116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6" ht="15.75" customHeight="1">
      <c r="B2" s="396"/>
      <c r="C2" s="397"/>
      <c r="D2" s="393" t="s">
        <v>117</v>
      </c>
      <c r="E2" s="393"/>
      <c r="F2" s="398"/>
      <c r="G2" s="399" t="s">
        <v>46</v>
      </c>
      <c r="H2" s="400"/>
      <c r="I2" s="400"/>
      <c r="J2" s="401" t="s">
        <v>47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  <c r="Z2" s="10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901</v>
      </c>
      <c r="F4" s="367"/>
      <c r="G4" s="381"/>
      <c r="H4" s="382"/>
      <c r="I4" s="382"/>
      <c r="J4" s="382"/>
      <c r="K4" s="368">
        <v>243</v>
      </c>
      <c r="L4" s="369"/>
      <c r="M4" s="387"/>
      <c r="N4" s="388"/>
      <c r="O4" s="370">
        <f>MAX(C6:C39)</f>
        <v>24</v>
      </c>
      <c r="P4" s="371"/>
      <c r="Q4" s="373"/>
      <c r="R4" s="210">
        <v>147</v>
      </c>
      <c r="S4" s="365"/>
      <c r="T4" s="211">
        <v>838</v>
      </c>
      <c r="U4" s="365"/>
      <c r="V4" s="211" t="s">
        <v>182</v>
      </c>
      <c r="W4" s="365"/>
      <c r="X4" s="211">
        <v>411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6"/>
      <c r="S5" s="21"/>
      <c r="T5" s="85"/>
      <c r="U5" s="21"/>
    </row>
    <row r="6" spans="1:17" ht="15.75" customHeight="1">
      <c r="A6" s="74">
        <v>1</v>
      </c>
      <c r="B6" s="66">
        <v>104</v>
      </c>
      <c r="C6" s="8">
        <v>24</v>
      </c>
      <c r="D6" s="8">
        <v>14</v>
      </c>
      <c r="E6" s="8">
        <v>9</v>
      </c>
      <c r="F6" s="8">
        <v>9</v>
      </c>
      <c r="G6" s="8">
        <v>9</v>
      </c>
      <c r="H6" s="8">
        <v>15</v>
      </c>
      <c r="I6" s="8">
        <v>9</v>
      </c>
      <c r="J6" s="8">
        <v>9</v>
      </c>
      <c r="K6" s="8">
        <v>10</v>
      </c>
      <c r="L6" s="8">
        <v>11</v>
      </c>
      <c r="M6" s="8">
        <v>6</v>
      </c>
      <c r="N6" s="12"/>
      <c r="O6" s="7">
        <f aca="true" t="shared" si="0" ref="O6:O17">IF(B6="","",SUM(C6:M6)-(N6))</f>
        <v>125</v>
      </c>
      <c r="P6" s="32" t="s">
        <v>62</v>
      </c>
      <c r="Q6" s="20">
        <f aca="true" t="shared" si="1" ref="Q6:Q45">SUM(C6:E6)</f>
        <v>47</v>
      </c>
    </row>
    <row r="7" spans="1:22" ht="15.75" customHeight="1">
      <c r="A7" s="74">
        <v>2</v>
      </c>
      <c r="B7" s="66">
        <v>150</v>
      </c>
      <c r="C7" s="8">
        <v>24</v>
      </c>
      <c r="D7" s="8">
        <v>14</v>
      </c>
      <c r="E7" s="8">
        <v>8</v>
      </c>
      <c r="F7" s="8">
        <v>9</v>
      </c>
      <c r="G7" s="8">
        <v>9</v>
      </c>
      <c r="H7" s="8">
        <v>15</v>
      </c>
      <c r="I7" s="8">
        <v>9</v>
      </c>
      <c r="J7" s="8">
        <v>9</v>
      </c>
      <c r="K7" s="8">
        <v>11</v>
      </c>
      <c r="L7" s="8">
        <v>10</v>
      </c>
      <c r="M7" s="8">
        <v>6</v>
      </c>
      <c r="N7" s="12"/>
      <c r="O7" s="7">
        <f t="shared" si="0"/>
        <v>124</v>
      </c>
      <c r="P7" s="32" t="s">
        <v>62</v>
      </c>
      <c r="Q7" s="20">
        <f t="shared" si="1"/>
        <v>46</v>
      </c>
      <c r="S7" s="362" t="s">
        <v>128</v>
      </c>
      <c r="T7" s="363"/>
      <c r="U7" s="229" t="s">
        <v>129</v>
      </c>
      <c r="V7" s="230">
        <v>482</v>
      </c>
    </row>
    <row r="8" spans="1:22" ht="15.75" customHeight="1">
      <c r="A8" s="74">
        <v>3</v>
      </c>
      <c r="B8" s="66">
        <v>154</v>
      </c>
      <c r="C8" s="8">
        <v>23</v>
      </c>
      <c r="D8" s="8">
        <v>13</v>
      </c>
      <c r="E8" s="8">
        <v>8</v>
      </c>
      <c r="F8" s="8">
        <v>9</v>
      </c>
      <c r="G8" s="8">
        <v>9</v>
      </c>
      <c r="H8" s="8">
        <v>15</v>
      </c>
      <c r="I8" s="8">
        <v>9</v>
      </c>
      <c r="J8" s="8">
        <v>9</v>
      </c>
      <c r="K8" s="8">
        <v>9</v>
      </c>
      <c r="L8" s="8">
        <v>12</v>
      </c>
      <c r="M8" s="8">
        <v>3</v>
      </c>
      <c r="N8" s="12"/>
      <c r="O8" s="7">
        <f t="shared" si="0"/>
        <v>119</v>
      </c>
      <c r="P8" s="32" t="s">
        <v>62</v>
      </c>
      <c r="Q8" s="20">
        <f t="shared" si="1"/>
        <v>44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66">
        <v>98</v>
      </c>
      <c r="C9" s="8">
        <v>18</v>
      </c>
      <c r="D9" s="8">
        <v>14</v>
      </c>
      <c r="E9" s="8">
        <v>8</v>
      </c>
      <c r="F9" s="8">
        <v>9</v>
      </c>
      <c r="G9" s="8">
        <v>9</v>
      </c>
      <c r="H9" s="8">
        <v>15</v>
      </c>
      <c r="I9" s="8">
        <v>9</v>
      </c>
      <c r="J9" s="8">
        <v>9</v>
      </c>
      <c r="K9" s="8">
        <v>10</v>
      </c>
      <c r="L9" s="8">
        <v>10</v>
      </c>
      <c r="M9" s="8">
        <v>3</v>
      </c>
      <c r="N9" s="12"/>
      <c r="O9" s="7">
        <f t="shared" si="0"/>
        <v>114</v>
      </c>
      <c r="P9" s="32" t="s">
        <v>62</v>
      </c>
      <c r="Q9" s="20">
        <f t="shared" si="1"/>
        <v>40</v>
      </c>
      <c r="S9" s="362" t="s">
        <v>131</v>
      </c>
      <c r="T9" s="363"/>
      <c r="U9" s="229" t="s">
        <v>129</v>
      </c>
      <c r="V9" s="234">
        <v>411</v>
      </c>
    </row>
    <row r="10" spans="1:22" ht="15.75" customHeight="1">
      <c r="A10" s="74">
        <v>5</v>
      </c>
      <c r="B10" s="68" t="s">
        <v>206</v>
      </c>
      <c r="C10" s="12">
        <v>18</v>
      </c>
      <c r="D10" s="12">
        <v>9</v>
      </c>
      <c r="E10" s="12">
        <v>6</v>
      </c>
      <c r="F10" s="12">
        <v>9</v>
      </c>
      <c r="G10" s="12">
        <v>12</v>
      </c>
      <c r="H10" s="12">
        <v>15</v>
      </c>
      <c r="I10" s="12">
        <v>9</v>
      </c>
      <c r="J10" s="12">
        <v>9</v>
      </c>
      <c r="K10" s="12">
        <v>9</v>
      </c>
      <c r="L10" s="12">
        <v>9</v>
      </c>
      <c r="M10" s="12">
        <v>3</v>
      </c>
      <c r="N10" s="12"/>
      <c r="O10" s="7">
        <f t="shared" si="0"/>
        <v>108</v>
      </c>
      <c r="P10" s="32" t="s">
        <v>59</v>
      </c>
      <c r="Q10" s="20">
        <f t="shared" si="1"/>
        <v>33</v>
      </c>
      <c r="S10" s="224"/>
      <c r="T10" s="224"/>
      <c r="U10" s="224"/>
      <c r="V10" s="238"/>
    </row>
    <row r="11" spans="1:22" ht="15.75" customHeight="1">
      <c r="A11" s="74">
        <v>6</v>
      </c>
      <c r="B11" s="68" t="s">
        <v>204</v>
      </c>
      <c r="C11" s="12">
        <v>15</v>
      </c>
      <c r="D11" s="12">
        <v>12</v>
      </c>
      <c r="E11" s="12">
        <v>6</v>
      </c>
      <c r="F11" s="12">
        <v>9</v>
      </c>
      <c r="G11" s="12">
        <v>12</v>
      </c>
      <c r="H11" s="12">
        <v>12</v>
      </c>
      <c r="I11" s="12">
        <v>9</v>
      </c>
      <c r="J11" s="12">
        <v>9</v>
      </c>
      <c r="K11" s="12">
        <v>9</v>
      </c>
      <c r="L11" s="12">
        <v>9</v>
      </c>
      <c r="M11" s="12">
        <v>3</v>
      </c>
      <c r="N11" s="12"/>
      <c r="O11" s="7">
        <f t="shared" si="0"/>
        <v>105</v>
      </c>
      <c r="P11" s="32" t="s">
        <v>59</v>
      </c>
      <c r="Q11" s="20">
        <f t="shared" si="1"/>
        <v>33</v>
      </c>
      <c r="S11" s="362" t="s">
        <v>132</v>
      </c>
      <c r="T11" s="363"/>
      <c r="U11" s="229" t="s">
        <v>129</v>
      </c>
      <c r="V11" s="230">
        <v>901</v>
      </c>
    </row>
    <row r="12" spans="1:17" ht="15.75" customHeight="1">
      <c r="A12" s="74">
        <v>7</v>
      </c>
      <c r="B12" s="66">
        <v>14</v>
      </c>
      <c r="C12" s="8">
        <v>15</v>
      </c>
      <c r="D12" s="8">
        <v>10</v>
      </c>
      <c r="E12" s="8">
        <v>6</v>
      </c>
      <c r="F12" s="8">
        <v>9</v>
      </c>
      <c r="G12" s="8">
        <v>10</v>
      </c>
      <c r="H12" s="8">
        <v>13</v>
      </c>
      <c r="I12" s="8">
        <v>9</v>
      </c>
      <c r="J12" s="8">
        <v>9</v>
      </c>
      <c r="K12" s="8">
        <v>10</v>
      </c>
      <c r="L12" s="8">
        <v>9</v>
      </c>
      <c r="M12" s="8">
        <v>3</v>
      </c>
      <c r="N12" s="12"/>
      <c r="O12" s="7">
        <f t="shared" si="0"/>
        <v>103</v>
      </c>
      <c r="P12" s="32" t="s">
        <v>61</v>
      </c>
      <c r="Q12" s="20">
        <f t="shared" si="1"/>
        <v>31</v>
      </c>
    </row>
    <row r="13" spans="1:19" ht="15.75" customHeight="1">
      <c r="A13" s="74">
        <v>8</v>
      </c>
      <c r="B13" s="68">
        <v>100</v>
      </c>
      <c r="C13" s="8">
        <v>14</v>
      </c>
      <c r="D13" s="8">
        <v>11</v>
      </c>
      <c r="E13" s="8">
        <v>6</v>
      </c>
      <c r="F13" s="8">
        <v>9</v>
      </c>
      <c r="G13" s="8">
        <v>9</v>
      </c>
      <c r="H13" s="8">
        <v>13</v>
      </c>
      <c r="I13" s="8">
        <v>9</v>
      </c>
      <c r="J13" s="8">
        <v>9</v>
      </c>
      <c r="K13" s="8">
        <v>9</v>
      </c>
      <c r="L13" s="8">
        <v>11</v>
      </c>
      <c r="M13" s="8">
        <v>3</v>
      </c>
      <c r="N13" s="9"/>
      <c r="O13" s="7">
        <f t="shared" si="0"/>
        <v>103</v>
      </c>
      <c r="P13" s="32" t="s">
        <v>61</v>
      </c>
      <c r="Q13" s="20">
        <f t="shared" si="1"/>
        <v>31</v>
      </c>
      <c r="S13" s="1" t="s">
        <v>219</v>
      </c>
    </row>
    <row r="14" spans="1:17" ht="15.75" customHeight="1">
      <c r="A14" s="74">
        <v>9</v>
      </c>
      <c r="B14" s="68" t="s">
        <v>205</v>
      </c>
      <c r="C14" s="12">
        <v>15</v>
      </c>
      <c r="D14" s="12">
        <v>9</v>
      </c>
      <c r="E14" s="12">
        <v>6</v>
      </c>
      <c r="F14" s="12">
        <v>9</v>
      </c>
      <c r="G14" s="12">
        <v>9</v>
      </c>
      <c r="H14" s="12">
        <v>12</v>
      </c>
      <c r="I14" s="12">
        <v>9</v>
      </c>
      <c r="J14" s="12">
        <v>9</v>
      </c>
      <c r="K14" s="12">
        <v>9</v>
      </c>
      <c r="L14" s="12">
        <v>9</v>
      </c>
      <c r="M14" s="12">
        <v>3</v>
      </c>
      <c r="N14" s="12"/>
      <c r="O14" s="7">
        <f t="shared" si="0"/>
        <v>99</v>
      </c>
      <c r="P14" s="32" t="s">
        <v>59</v>
      </c>
      <c r="Q14" s="20">
        <f t="shared" si="1"/>
        <v>30</v>
      </c>
    </row>
    <row r="15" spans="1:17" ht="15.75" customHeight="1">
      <c r="A15" s="74">
        <v>10</v>
      </c>
      <c r="B15" s="66" t="s">
        <v>207</v>
      </c>
      <c r="C15" s="8">
        <v>15</v>
      </c>
      <c r="D15" s="8">
        <v>9</v>
      </c>
      <c r="E15" s="8">
        <v>6</v>
      </c>
      <c r="F15" s="8">
        <v>9</v>
      </c>
      <c r="G15" s="8">
        <v>9</v>
      </c>
      <c r="H15" s="8">
        <v>12</v>
      </c>
      <c r="I15" s="8">
        <v>9</v>
      </c>
      <c r="J15" s="8">
        <v>9</v>
      </c>
      <c r="K15" s="8">
        <v>9</v>
      </c>
      <c r="L15" s="8">
        <v>9</v>
      </c>
      <c r="M15" s="8">
        <v>3</v>
      </c>
      <c r="N15" s="12"/>
      <c r="O15" s="7">
        <f t="shared" si="0"/>
        <v>99</v>
      </c>
      <c r="P15" s="32" t="s">
        <v>59</v>
      </c>
      <c r="Q15" s="20">
        <f t="shared" si="1"/>
        <v>30</v>
      </c>
    </row>
    <row r="16" spans="1:17" ht="15.75" customHeight="1">
      <c r="A16" s="74">
        <v>11</v>
      </c>
      <c r="B16" s="68">
        <v>127</v>
      </c>
      <c r="C16" s="12">
        <v>13</v>
      </c>
      <c r="D16" s="12"/>
      <c r="E16" s="12">
        <v>6</v>
      </c>
      <c r="F16" s="12">
        <v>9</v>
      </c>
      <c r="G16" s="12">
        <v>10</v>
      </c>
      <c r="H16" s="12">
        <v>12</v>
      </c>
      <c r="I16" s="12">
        <v>9</v>
      </c>
      <c r="J16" s="12">
        <v>9</v>
      </c>
      <c r="K16" s="12">
        <v>9</v>
      </c>
      <c r="L16" s="12">
        <v>10</v>
      </c>
      <c r="M16" s="12"/>
      <c r="N16" s="12"/>
      <c r="O16" s="7">
        <f t="shared" si="0"/>
        <v>87</v>
      </c>
      <c r="P16" s="32" t="s">
        <v>61</v>
      </c>
      <c r="Q16" s="20">
        <f t="shared" si="1"/>
        <v>19</v>
      </c>
    </row>
    <row r="17" spans="1:17" ht="15.75" customHeight="1">
      <c r="A17" s="74">
        <v>12</v>
      </c>
      <c r="B17" s="68">
        <v>76</v>
      </c>
      <c r="C17" s="8"/>
      <c r="D17" s="8"/>
      <c r="E17" s="8"/>
      <c r="F17" s="8">
        <v>9</v>
      </c>
      <c r="G17" s="8">
        <v>9</v>
      </c>
      <c r="H17" s="8">
        <v>11</v>
      </c>
      <c r="I17" s="8">
        <v>10</v>
      </c>
      <c r="J17" s="8">
        <v>9</v>
      </c>
      <c r="K17" s="8">
        <v>9</v>
      </c>
      <c r="L17" s="8">
        <v>6</v>
      </c>
      <c r="M17" s="8"/>
      <c r="N17" s="9"/>
      <c r="O17" s="7">
        <f t="shared" si="0"/>
        <v>63</v>
      </c>
      <c r="P17" s="32" t="s">
        <v>61</v>
      </c>
      <c r="Q17" s="20">
        <f t="shared" si="1"/>
        <v>0</v>
      </c>
    </row>
    <row r="18" spans="1:17" ht="15.75" customHeight="1">
      <c r="A18" s="74">
        <v>13</v>
      </c>
      <c r="B18" s="6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" t="str">
        <f aca="true" t="shared" si="2" ref="O18:O21">IF(B18="","",SUM(C18:M18)-(N18))</f>
        <v/>
      </c>
      <c r="P18" s="32"/>
      <c r="Q18" s="20">
        <f t="shared" si="1"/>
        <v>0</v>
      </c>
    </row>
    <row r="19" spans="1:17" ht="15.75" customHeight="1">
      <c r="A19" s="74">
        <v>14</v>
      </c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2"/>
        <v/>
      </c>
      <c r="P19" s="32"/>
      <c r="Q19" s="20">
        <f t="shared" si="1"/>
        <v>0</v>
      </c>
    </row>
    <row r="20" spans="1:17" ht="15.75" customHeight="1">
      <c r="A20" s="74">
        <v>15</v>
      </c>
      <c r="B20" s="6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2"/>
      <c r="O20" s="7" t="str">
        <f t="shared" si="2"/>
        <v/>
      </c>
      <c r="P20" s="32"/>
      <c r="Q20" s="20">
        <f t="shared" si="1"/>
        <v>0</v>
      </c>
    </row>
    <row r="21" spans="1:17" ht="15.75" customHeight="1">
      <c r="A21" s="74">
        <v>16</v>
      </c>
      <c r="B21" s="6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2"/>
      <c r="O21" s="7" t="str">
        <f t="shared" si="2"/>
        <v/>
      </c>
      <c r="P21" s="32"/>
      <c r="Q21" s="20">
        <f t="shared" si="1"/>
        <v>0</v>
      </c>
    </row>
    <row r="22" spans="1:17" ht="15.75" customHeight="1">
      <c r="A22" s="74"/>
      <c r="B22" s="6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7" t="str">
        <f aca="true" t="shared" si="3" ref="O22:O45">IF(B22="","",SUM(C22:M22)-(N22))</f>
        <v/>
      </c>
      <c r="P22" s="32"/>
      <c r="Q22" s="20">
        <f t="shared" si="1"/>
        <v>0</v>
      </c>
    </row>
    <row r="23" spans="1:17" ht="15.75" customHeight="1">
      <c r="A23" s="74"/>
      <c r="B23" s="6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7" t="str">
        <f t="shared" si="3"/>
        <v/>
      </c>
      <c r="P23" s="17"/>
      <c r="Q23" s="20">
        <f t="shared" si="1"/>
        <v>0</v>
      </c>
    </row>
    <row r="24" spans="1:17" ht="15.75" customHeight="1">
      <c r="A24" s="74"/>
      <c r="B24" s="6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7" t="str">
        <f t="shared" si="3"/>
        <v/>
      </c>
      <c r="P24" s="32"/>
      <c r="Q24" s="20">
        <f t="shared" si="1"/>
        <v>0</v>
      </c>
    </row>
    <row r="25" spans="1:17" ht="15.75" customHeight="1">
      <c r="A25" s="74"/>
      <c r="B25" s="6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" t="str">
        <f t="shared" si="3"/>
        <v/>
      </c>
      <c r="P25" s="32"/>
      <c r="Q25" s="20">
        <f t="shared" si="1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3"/>
        <v/>
      </c>
      <c r="P26" s="32"/>
      <c r="Q26" s="20">
        <f t="shared" si="1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2"/>
      <c r="Q27" s="20">
        <f t="shared" si="1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3"/>
        <v/>
      </c>
      <c r="P28" s="32"/>
      <c r="Q28" s="20">
        <f t="shared" si="1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3"/>
        <v/>
      </c>
      <c r="P29" s="17"/>
      <c r="Q29" s="20">
        <f t="shared" si="1"/>
        <v>0</v>
      </c>
    </row>
    <row r="30" spans="1:17" ht="15.75" customHeight="1">
      <c r="A30" s="74"/>
      <c r="B30" s="6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" t="str">
        <f t="shared" si="3"/>
        <v/>
      </c>
      <c r="P30" s="17"/>
      <c r="Q30" s="20">
        <f t="shared" si="1"/>
        <v>0</v>
      </c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17"/>
      <c r="Q31" s="20">
        <f t="shared" si="1"/>
        <v>0</v>
      </c>
    </row>
    <row r="32" spans="1:17" ht="15.75" customHeight="1">
      <c r="A32" s="74"/>
      <c r="B32" s="6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7" t="str">
        <f t="shared" si="3"/>
        <v/>
      </c>
      <c r="P32" s="32"/>
      <c r="Q32" s="20">
        <f t="shared" si="1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2"/>
      <c r="Q33" s="20">
        <f t="shared" si="1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3"/>
        <v/>
      </c>
      <c r="P34" s="32"/>
      <c r="Q34" s="20">
        <f t="shared" si="1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1"/>
        <v>0</v>
      </c>
    </row>
    <row r="36" spans="1:19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1"/>
        <v>0</v>
      </c>
      <c r="R36" s="21"/>
      <c r="S36" s="21"/>
    </row>
    <row r="37" spans="1:17" ht="15.75" customHeight="1">
      <c r="A37" s="74"/>
      <c r="B37" s="6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7" t="str">
        <f t="shared" si="3"/>
        <v/>
      </c>
      <c r="P37" s="32"/>
      <c r="Q37" s="20">
        <f t="shared" si="1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1"/>
        <v>0</v>
      </c>
    </row>
    <row r="39" spans="1:17" ht="15.75" customHeight="1">
      <c r="A39" s="74"/>
      <c r="B39" s="6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7" t="str">
        <f t="shared" si="3"/>
        <v/>
      </c>
      <c r="P39" s="32"/>
      <c r="Q39" s="20">
        <f t="shared" si="1"/>
        <v>0</v>
      </c>
    </row>
    <row r="40" spans="1:17" ht="15.75" customHeight="1">
      <c r="A40" s="74"/>
      <c r="B40" s="6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7" t="str">
        <f t="shared" si="3"/>
        <v/>
      </c>
      <c r="P40" s="32"/>
      <c r="Q40" s="20">
        <f t="shared" si="1"/>
        <v>0</v>
      </c>
    </row>
    <row r="41" spans="1:17" ht="15.75" customHeight="1">
      <c r="A41" s="74"/>
      <c r="B41" s="6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7" t="str">
        <f t="shared" si="3"/>
        <v/>
      </c>
      <c r="P41" s="32"/>
      <c r="Q41" s="20">
        <f t="shared" si="1"/>
        <v>0</v>
      </c>
    </row>
    <row r="42" spans="1:17" ht="15.75" customHeight="1">
      <c r="A42" s="74"/>
      <c r="B42" s="6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7" t="str">
        <f t="shared" si="3"/>
        <v/>
      </c>
      <c r="P42" s="32"/>
      <c r="Q42" s="20">
        <f t="shared" si="1"/>
        <v>0</v>
      </c>
    </row>
    <row r="43" spans="1:17" ht="15.75" customHeight="1">
      <c r="A43" s="74"/>
      <c r="B43" s="6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7" t="str">
        <f t="shared" si="3"/>
        <v/>
      </c>
      <c r="P43" s="32"/>
      <c r="Q43" s="20">
        <f t="shared" si="1"/>
        <v>0</v>
      </c>
    </row>
    <row r="44" spans="1:17" ht="15.75" customHeight="1">
      <c r="A44" s="74"/>
      <c r="B44" s="6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7" t="str">
        <f t="shared" si="3"/>
        <v/>
      </c>
      <c r="P44" s="32"/>
      <c r="Q44" s="20">
        <f t="shared" si="1"/>
        <v>0</v>
      </c>
    </row>
    <row r="45" spans="1:17" ht="15.75" customHeight="1">
      <c r="A45" s="74"/>
      <c r="B45" s="6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 t="str">
        <f t="shared" si="3"/>
        <v/>
      </c>
      <c r="P45" s="32"/>
      <c r="Q45" s="20">
        <f t="shared" si="1"/>
        <v>0</v>
      </c>
    </row>
  </sheetData>
  <mergeCells count="22">
    <mergeCell ref="B1:C1"/>
    <mergeCell ref="D1:K1"/>
    <mergeCell ref="B2:C2"/>
    <mergeCell ref="D2:F2"/>
    <mergeCell ref="G2:I2"/>
    <mergeCell ref="J2:K2"/>
    <mergeCell ref="B3:D4"/>
    <mergeCell ref="G3:J4"/>
    <mergeCell ref="K3:L3"/>
    <mergeCell ref="M3:N4"/>
    <mergeCell ref="O3:P3"/>
    <mergeCell ref="U3:U4"/>
    <mergeCell ref="W3:W4"/>
    <mergeCell ref="E4:F4"/>
    <mergeCell ref="K4:L4"/>
    <mergeCell ref="O4:P4"/>
    <mergeCell ref="Q3:Q4"/>
    <mergeCell ref="S7:T7"/>
    <mergeCell ref="S8:T8"/>
    <mergeCell ref="S9:T9"/>
    <mergeCell ref="S11:T11"/>
    <mergeCell ref="S3:S4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5"/>
  <sheetViews>
    <sheetView workbookViewId="0" topLeftCell="A1">
      <pane ySplit="5" topLeftCell="A16" activePane="bottomLeft" state="frozen"/>
      <selection pane="topLeft" activeCell="B148" sqref="B148:B152"/>
      <selection pane="bottomLeft" activeCell="U3" sqref="U3:U4"/>
    </sheetView>
  </sheetViews>
  <sheetFormatPr defaultColWidth="9.140625" defaultRowHeight="15.75" customHeight="1"/>
  <cols>
    <col min="1" max="1" width="3.28125" style="1" customWidth="1"/>
    <col min="2" max="2" width="7.140625" style="6" customWidth="1"/>
    <col min="3" max="13" width="4.28125" style="10" customWidth="1"/>
    <col min="14" max="14" width="4.8515625" style="10" customWidth="1"/>
    <col min="15" max="15" width="5.421875" style="1" customWidth="1"/>
    <col min="16" max="16" width="6.57421875" style="4" bestFit="1" customWidth="1"/>
    <col min="17" max="17" width="11.140625" style="1" bestFit="1" customWidth="1"/>
    <col min="18" max="18" width="9.140625" style="1" customWidth="1"/>
    <col min="19" max="19" width="9.57421875" style="1" customWidth="1"/>
    <col min="20" max="20" width="9.7109375" style="1" customWidth="1"/>
    <col min="21" max="16384" width="9.140625" style="1" customWidth="1"/>
  </cols>
  <sheetData>
    <row r="1" spans="2:23" ht="15.75" customHeight="1">
      <c r="B1" s="391" t="s">
        <v>34</v>
      </c>
      <c r="C1" s="392"/>
      <c r="D1" s="393" t="s">
        <v>96</v>
      </c>
      <c r="E1" s="393"/>
      <c r="F1" s="393"/>
      <c r="G1" s="393"/>
      <c r="H1" s="393"/>
      <c r="I1" s="394"/>
      <c r="J1" s="394"/>
      <c r="K1" s="395"/>
      <c r="R1" s="198"/>
      <c r="S1" s="10"/>
      <c r="T1" s="75"/>
      <c r="U1" s="10"/>
      <c r="V1" s="196"/>
      <c r="W1" s="197"/>
    </row>
    <row r="2" spans="2:23" ht="15.75" customHeight="1">
      <c r="B2" s="396"/>
      <c r="C2" s="397"/>
      <c r="D2" s="393" t="s">
        <v>135</v>
      </c>
      <c r="E2" s="393"/>
      <c r="F2" s="398"/>
      <c r="G2" s="399" t="s">
        <v>46</v>
      </c>
      <c r="H2" s="400"/>
      <c r="I2" s="400"/>
      <c r="J2" s="401" t="s">
        <v>51</v>
      </c>
      <c r="K2" s="397"/>
      <c r="L2" s="58"/>
      <c r="M2" s="51"/>
      <c r="O2" s="10"/>
      <c r="P2" s="42"/>
      <c r="R2" s="198"/>
      <c r="S2" s="10"/>
      <c r="T2" s="75"/>
      <c r="U2" s="10"/>
      <c r="V2" s="196"/>
      <c r="W2" s="197"/>
    </row>
    <row r="3" spans="2:24" ht="25.5" customHeight="1">
      <c r="B3" s="374" t="s">
        <v>60</v>
      </c>
      <c r="C3" s="375"/>
      <c r="D3" s="376"/>
      <c r="E3" s="52" t="s">
        <v>32</v>
      </c>
      <c r="F3" s="53"/>
      <c r="G3" s="379" t="s">
        <v>81</v>
      </c>
      <c r="H3" s="380"/>
      <c r="I3" s="380"/>
      <c r="J3" s="380"/>
      <c r="K3" s="383" t="s">
        <v>32</v>
      </c>
      <c r="L3" s="384"/>
      <c r="M3" s="385" t="s">
        <v>53</v>
      </c>
      <c r="N3" s="386"/>
      <c r="O3" s="389" t="s">
        <v>32</v>
      </c>
      <c r="P3" s="390"/>
      <c r="Q3" s="372" t="s">
        <v>124</v>
      </c>
      <c r="R3" s="208" t="s">
        <v>32</v>
      </c>
      <c r="S3" s="364" t="s">
        <v>125</v>
      </c>
      <c r="T3" s="209" t="s">
        <v>32</v>
      </c>
      <c r="U3" s="364" t="s">
        <v>126</v>
      </c>
      <c r="V3" s="209" t="s">
        <v>32</v>
      </c>
      <c r="W3" s="364" t="s">
        <v>127</v>
      </c>
      <c r="X3" s="209" t="s">
        <v>32</v>
      </c>
    </row>
    <row r="4" spans="2:24" ht="23.25" customHeight="1">
      <c r="B4" s="377"/>
      <c r="C4" s="378"/>
      <c r="D4" s="378"/>
      <c r="E4" s="366">
        <v>781</v>
      </c>
      <c r="F4" s="367"/>
      <c r="G4" s="381"/>
      <c r="H4" s="382"/>
      <c r="I4" s="382"/>
      <c r="J4" s="382"/>
      <c r="K4" s="368">
        <v>208</v>
      </c>
      <c r="L4" s="369"/>
      <c r="M4" s="387"/>
      <c r="N4" s="388"/>
      <c r="O4" s="370">
        <f>MAX(C6:C39)</f>
        <v>18</v>
      </c>
      <c r="P4" s="371"/>
      <c r="Q4" s="373"/>
      <c r="R4" s="210">
        <v>121</v>
      </c>
      <c r="S4" s="365"/>
      <c r="T4" s="211">
        <v>415</v>
      </c>
      <c r="U4" s="365"/>
      <c r="V4" s="211" t="s">
        <v>182</v>
      </c>
      <c r="W4" s="365"/>
      <c r="X4" s="211">
        <v>366</v>
      </c>
    </row>
    <row r="5" spans="1:21" s="14" customFormat="1" ht="25.5" customHeight="1">
      <c r="A5" s="64"/>
      <c r="B5" s="65" t="s">
        <v>0</v>
      </c>
      <c r="C5" s="13" t="s">
        <v>2</v>
      </c>
      <c r="D5" s="13" t="s">
        <v>3</v>
      </c>
      <c r="E5" s="13" t="s">
        <v>4</v>
      </c>
      <c r="F5" s="13" t="s">
        <v>20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19</v>
      </c>
      <c r="L5" s="13" t="s">
        <v>24</v>
      </c>
      <c r="M5" s="54" t="s">
        <v>17</v>
      </c>
      <c r="N5" s="55" t="s">
        <v>9</v>
      </c>
      <c r="O5" s="56" t="s">
        <v>31</v>
      </c>
      <c r="P5" s="57" t="s">
        <v>30</v>
      </c>
      <c r="Q5" s="19" t="s">
        <v>28</v>
      </c>
      <c r="R5" s="85"/>
      <c r="S5" s="21"/>
      <c r="T5" s="85"/>
      <c r="U5" s="21"/>
    </row>
    <row r="6" spans="1:17" ht="15.75" customHeight="1">
      <c r="A6" s="74">
        <v>1</v>
      </c>
      <c r="B6" s="69">
        <v>7</v>
      </c>
      <c r="C6" s="8">
        <v>16</v>
      </c>
      <c r="D6" s="8">
        <v>14</v>
      </c>
      <c r="E6" s="8">
        <v>7</v>
      </c>
      <c r="F6" s="8">
        <v>9</v>
      </c>
      <c r="G6" s="8">
        <v>11</v>
      </c>
      <c r="H6" s="8">
        <v>14</v>
      </c>
      <c r="I6" s="8">
        <v>9</v>
      </c>
      <c r="J6" s="8">
        <v>9</v>
      </c>
      <c r="K6" s="8">
        <v>9</v>
      </c>
      <c r="L6" s="8">
        <v>10</v>
      </c>
      <c r="M6" s="8">
        <v>3</v>
      </c>
      <c r="N6" s="9"/>
      <c r="O6" s="7">
        <f aca="true" t="shared" si="0" ref="O6:O13">IF(B6="","",SUM(C6:M6)-(N6))</f>
        <v>111</v>
      </c>
      <c r="P6" s="17" t="s">
        <v>62</v>
      </c>
      <c r="Q6" s="20">
        <f aca="true" t="shared" si="1" ref="Q6:Q17">SUM(C6:E6)</f>
        <v>37</v>
      </c>
    </row>
    <row r="7" spans="1:22" ht="15.75" customHeight="1">
      <c r="A7" s="74">
        <v>2</v>
      </c>
      <c r="B7" s="68">
        <v>40</v>
      </c>
      <c r="C7" s="12">
        <v>18</v>
      </c>
      <c r="D7" s="12">
        <v>11</v>
      </c>
      <c r="E7" s="12">
        <v>8</v>
      </c>
      <c r="F7" s="12">
        <v>9</v>
      </c>
      <c r="G7" s="12">
        <v>9</v>
      </c>
      <c r="H7" s="12">
        <v>15</v>
      </c>
      <c r="I7" s="12">
        <v>9</v>
      </c>
      <c r="J7" s="12">
        <v>9</v>
      </c>
      <c r="K7" s="12">
        <v>10</v>
      </c>
      <c r="L7" s="12">
        <v>9</v>
      </c>
      <c r="M7" s="12">
        <v>3</v>
      </c>
      <c r="N7" s="12"/>
      <c r="O7" s="7">
        <f t="shared" si="0"/>
        <v>110</v>
      </c>
      <c r="P7" s="17" t="s">
        <v>62</v>
      </c>
      <c r="Q7" s="20">
        <f t="shared" si="1"/>
        <v>37</v>
      </c>
      <c r="S7" s="362" t="s">
        <v>128</v>
      </c>
      <c r="T7" s="363"/>
      <c r="U7" s="229" t="s">
        <v>129</v>
      </c>
      <c r="V7" s="230">
        <v>415</v>
      </c>
    </row>
    <row r="8" spans="1:22" ht="15.75" customHeight="1">
      <c r="A8" s="74">
        <v>3</v>
      </c>
      <c r="B8" s="69">
        <v>27</v>
      </c>
      <c r="C8" s="8">
        <v>16</v>
      </c>
      <c r="D8" s="8">
        <v>13</v>
      </c>
      <c r="E8" s="8">
        <v>8</v>
      </c>
      <c r="F8" s="8">
        <v>9</v>
      </c>
      <c r="G8" s="8">
        <v>10</v>
      </c>
      <c r="H8" s="8">
        <v>13</v>
      </c>
      <c r="I8" s="8">
        <v>9</v>
      </c>
      <c r="J8" s="8">
        <v>9</v>
      </c>
      <c r="K8" s="8">
        <v>9</v>
      </c>
      <c r="L8" s="8">
        <v>9</v>
      </c>
      <c r="M8" s="8">
        <v>3</v>
      </c>
      <c r="N8" s="9"/>
      <c r="O8" s="7">
        <f t="shared" si="0"/>
        <v>108</v>
      </c>
      <c r="P8" s="17" t="s">
        <v>62</v>
      </c>
      <c r="Q8" s="20">
        <f t="shared" si="1"/>
        <v>37</v>
      </c>
      <c r="S8" s="362" t="s">
        <v>130</v>
      </c>
      <c r="T8" s="363"/>
      <c r="U8" s="229" t="s">
        <v>129</v>
      </c>
      <c r="V8" s="234" t="s">
        <v>182</v>
      </c>
    </row>
    <row r="9" spans="1:22" ht="15.75" customHeight="1">
      <c r="A9" s="74">
        <v>4</v>
      </c>
      <c r="B9" s="68" t="s">
        <v>169</v>
      </c>
      <c r="C9" s="12">
        <v>18</v>
      </c>
      <c r="D9" s="12">
        <v>12</v>
      </c>
      <c r="E9" s="12"/>
      <c r="F9" s="12">
        <v>9</v>
      </c>
      <c r="G9" s="12">
        <v>12</v>
      </c>
      <c r="H9" s="12">
        <v>12</v>
      </c>
      <c r="I9" s="12">
        <v>9</v>
      </c>
      <c r="J9" s="12">
        <v>9</v>
      </c>
      <c r="K9" s="12">
        <v>12</v>
      </c>
      <c r="L9" s="12">
        <v>9</v>
      </c>
      <c r="M9" s="12"/>
      <c r="N9" s="33"/>
      <c r="O9" s="7">
        <f t="shared" si="0"/>
        <v>102</v>
      </c>
      <c r="P9" s="17" t="s">
        <v>59</v>
      </c>
      <c r="Q9" s="20">
        <f t="shared" si="1"/>
        <v>30</v>
      </c>
      <c r="S9" s="362" t="s">
        <v>131</v>
      </c>
      <c r="T9" s="363"/>
      <c r="U9" s="229" t="s">
        <v>129</v>
      </c>
      <c r="V9" s="234">
        <v>366</v>
      </c>
    </row>
    <row r="10" spans="1:22" ht="15.75" customHeight="1">
      <c r="A10" s="74">
        <v>5</v>
      </c>
      <c r="B10" s="68" t="s">
        <v>168</v>
      </c>
      <c r="C10" s="12">
        <v>18</v>
      </c>
      <c r="D10" s="12">
        <v>12</v>
      </c>
      <c r="E10" s="12">
        <v>6</v>
      </c>
      <c r="F10" s="12">
        <v>9</v>
      </c>
      <c r="G10" s="12"/>
      <c r="H10" s="12">
        <v>12</v>
      </c>
      <c r="I10" s="12">
        <v>9</v>
      </c>
      <c r="J10" s="12">
        <v>9</v>
      </c>
      <c r="K10" s="12">
        <v>12</v>
      </c>
      <c r="L10" s="12">
        <v>12</v>
      </c>
      <c r="M10" s="12"/>
      <c r="N10" s="12"/>
      <c r="O10" s="7">
        <f t="shared" si="0"/>
        <v>99</v>
      </c>
      <c r="P10" s="17" t="s">
        <v>59</v>
      </c>
      <c r="Q10" s="20">
        <f t="shared" si="1"/>
        <v>36</v>
      </c>
      <c r="S10" s="224"/>
      <c r="T10" s="224"/>
      <c r="U10" s="224"/>
      <c r="V10" s="238"/>
    </row>
    <row r="11" spans="1:22" ht="15.75" customHeight="1">
      <c r="A11" s="74">
        <v>6</v>
      </c>
      <c r="B11" s="68" t="s">
        <v>166</v>
      </c>
      <c r="C11" s="12">
        <v>18</v>
      </c>
      <c r="D11" s="12">
        <v>12</v>
      </c>
      <c r="E11" s="12"/>
      <c r="F11" s="12">
        <v>9</v>
      </c>
      <c r="G11" s="12"/>
      <c r="H11" s="12">
        <v>12</v>
      </c>
      <c r="I11" s="12">
        <v>9</v>
      </c>
      <c r="J11" s="12">
        <v>9</v>
      </c>
      <c r="K11" s="12">
        <v>12</v>
      </c>
      <c r="L11" s="12">
        <v>12</v>
      </c>
      <c r="M11" s="12"/>
      <c r="N11" s="12"/>
      <c r="O11" s="7">
        <f t="shared" si="0"/>
        <v>93</v>
      </c>
      <c r="P11" s="17" t="s">
        <v>59</v>
      </c>
      <c r="Q11" s="20">
        <f t="shared" si="1"/>
        <v>30</v>
      </c>
      <c r="S11" s="362" t="s">
        <v>132</v>
      </c>
      <c r="T11" s="363"/>
      <c r="U11" s="229" t="s">
        <v>129</v>
      </c>
      <c r="V11" s="230">
        <v>781</v>
      </c>
    </row>
    <row r="12" spans="1:17" ht="15.75" customHeight="1">
      <c r="A12" s="74">
        <v>7</v>
      </c>
      <c r="B12" s="68">
        <v>47</v>
      </c>
      <c r="C12" s="12">
        <v>15</v>
      </c>
      <c r="D12" s="12">
        <v>10</v>
      </c>
      <c r="E12" s="12">
        <v>6</v>
      </c>
      <c r="F12" s="12">
        <v>9</v>
      </c>
      <c r="G12" s="12"/>
      <c r="H12" s="12">
        <v>13</v>
      </c>
      <c r="I12" s="12">
        <v>8</v>
      </c>
      <c r="J12" s="12">
        <v>8</v>
      </c>
      <c r="K12" s="12">
        <v>8</v>
      </c>
      <c r="L12" s="12">
        <v>9</v>
      </c>
      <c r="M12" s="12"/>
      <c r="N12" s="12"/>
      <c r="O12" s="7">
        <f t="shared" si="0"/>
        <v>86</v>
      </c>
      <c r="P12" s="17" t="s">
        <v>62</v>
      </c>
      <c r="Q12" s="20">
        <f t="shared" si="1"/>
        <v>31</v>
      </c>
    </row>
    <row r="13" spans="1:17" ht="15.75" customHeight="1">
      <c r="A13" s="74">
        <v>8</v>
      </c>
      <c r="B13" s="68" t="s">
        <v>167</v>
      </c>
      <c r="C13" s="12">
        <v>15</v>
      </c>
      <c r="D13" s="12"/>
      <c r="E13" s="12"/>
      <c r="F13" s="12">
        <v>9</v>
      </c>
      <c r="G13" s="12"/>
      <c r="H13" s="12">
        <v>12</v>
      </c>
      <c r="I13" s="12">
        <v>9</v>
      </c>
      <c r="J13" s="12">
        <v>9</v>
      </c>
      <c r="K13" s="12">
        <v>9</v>
      </c>
      <c r="L13" s="12">
        <v>9</v>
      </c>
      <c r="M13" s="12"/>
      <c r="N13" s="12"/>
      <c r="O13" s="7">
        <f t="shared" si="0"/>
        <v>72</v>
      </c>
      <c r="P13" s="17" t="s">
        <v>59</v>
      </c>
      <c r="Q13" s="20">
        <f t="shared" si="1"/>
        <v>15</v>
      </c>
    </row>
    <row r="14" spans="1:17" ht="15.75" customHeight="1">
      <c r="A14" s="74">
        <v>9</v>
      </c>
      <c r="B14" s="6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7" t="str">
        <f aca="true" t="shared" si="2" ref="O14:O17">IF(B14="","",SUM(C14:M14)-(N14))</f>
        <v/>
      </c>
      <c r="P14" s="17"/>
      <c r="Q14" s="20">
        <f t="shared" si="1"/>
        <v>0</v>
      </c>
    </row>
    <row r="15" spans="1:17" ht="15.75" customHeight="1">
      <c r="A15" s="74">
        <v>10</v>
      </c>
      <c r="B15" s="6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7" t="str">
        <f t="shared" si="2"/>
        <v/>
      </c>
      <c r="P15" s="17"/>
      <c r="Q15" s="20">
        <f t="shared" si="1"/>
        <v>0</v>
      </c>
    </row>
    <row r="16" spans="1:17" ht="15.75" customHeight="1">
      <c r="A16" s="74">
        <v>11</v>
      </c>
      <c r="B16" s="6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7" t="str">
        <f t="shared" si="2"/>
        <v/>
      </c>
      <c r="P16" s="17"/>
      <c r="Q16" s="20">
        <f t="shared" si="1"/>
        <v>0</v>
      </c>
    </row>
    <row r="17" spans="1:17" ht="15.75" customHeight="1">
      <c r="A17" s="74">
        <v>12</v>
      </c>
      <c r="B17" s="6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 t="str">
        <f t="shared" si="2"/>
        <v/>
      </c>
      <c r="P17" s="17"/>
      <c r="Q17" s="20">
        <f t="shared" si="1"/>
        <v>0</v>
      </c>
    </row>
    <row r="18" spans="1:17" ht="15.75" customHeight="1">
      <c r="A18" s="74"/>
      <c r="B18" s="6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7" t="str">
        <f aca="true" t="shared" si="3" ref="O18:O45">IF(B18="","",SUM(C18:M18)-(N18))</f>
        <v/>
      </c>
      <c r="P18" s="32"/>
      <c r="Q18" s="20">
        <f aca="true" t="shared" si="4" ref="Q18:Q39">SUM(C18:E18)</f>
        <v>0</v>
      </c>
    </row>
    <row r="19" spans="1:17" ht="15.75" customHeight="1">
      <c r="A19" s="74"/>
      <c r="B19" s="6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" t="str">
        <f t="shared" si="3"/>
        <v/>
      </c>
      <c r="P19" s="32"/>
      <c r="Q19" s="20">
        <f t="shared" si="4"/>
        <v>0</v>
      </c>
    </row>
    <row r="20" spans="1:17" ht="15.75" customHeight="1">
      <c r="A20" s="74"/>
      <c r="B20" s="6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7" t="str">
        <f t="shared" si="3"/>
        <v/>
      </c>
      <c r="P20" s="32"/>
      <c r="Q20" s="20">
        <f t="shared" si="4"/>
        <v>0</v>
      </c>
    </row>
    <row r="21" spans="1:17" ht="15.75" customHeight="1">
      <c r="A21" s="74"/>
      <c r="B21" s="6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7" t="str">
        <f t="shared" si="3"/>
        <v/>
      </c>
      <c r="P21" s="32"/>
      <c r="Q21" s="20">
        <f t="shared" si="4"/>
        <v>0</v>
      </c>
    </row>
    <row r="22" spans="1:17" ht="15.75" customHeight="1">
      <c r="A22" s="74"/>
      <c r="B22" s="6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" t="str">
        <f t="shared" si="3"/>
        <v/>
      </c>
      <c r="P22" s="32"/>
      <c r="Q22" s="20">
        <f t="shared" si="4"/>
        <v>0</v>
      </c>
    </row>
    <row r="23" spans="1:17" ht="15.75" customHeight="1">
      <c r="A23" s="74"/>
      <c r="B23" s="6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" t="str">
        <f t="shared" si="3"/>
        <v/>
      </c>
      <c r="P23" s="17"/>
      <c r="Q23" s="20">
        <f t="shared" si="4"/>
        <v>0</v>
      </c>
    </row>
    <row r="24" spans="1:17" ht="15.75" customHeight="1">
      <c r="A24" s="74"/>
      <c r="B24" s="6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" t="str">
        <f t="shared" si="3"/>
        <v/>
      </c>
      <c r="P24" s="17"/>
      <c r="Q24" s="20">
        <f t="shared" si="4"/>
        <v>0</v>
      </c>
    </row>
    <row r="25" spans="1:17" ht="15.75" customHeight="1">
      <c r="A25" s="74"/>
      <c r="B25" s="6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7" t="str">
        <f t="shared" si="3"/>
        <v/>
      </c>
      <c r="P25" s="17"/>
      <c r="Q25" s="20">
        <f t="shared" si="4"/>
        <v>0</v>
      </c>
    </row>
    <row r="26" spans="1:17" ht="15.75" customHeight="1">
      <c r="A26" s="74"/>
      <c r="B26" s="6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7" t="str">
        <f t="shared" si="3"/>
        <v/>
      </c>
      <c r="P26" s="32"/>
      <c r="Q26" s="20">
        <f t="shared" si="4"/>
        <v>0</v>
      </c>
    </row>
    <row r="27" spans="1:17" ht="15.75" customHeight="1">
      <c r="A27" s="74"/>
      <c r="B27" s="6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7" t="str">
        <f t="shared" si="3"/>
        <v/>
      </c>
      <c r="P27" s="32"/>
      <c r="Q27" s="20">
        <f t="shared" si="4"/>
        <v>0</v>
      </c>
    </row>
    <row r="28" spans="1:17" ht="15.75" customHeight="1">
      <c r="A28" s="74"/>
      <c r="B28" s="6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" t="str">
        <f t="shared" si="3"/>
        <v/>
      </c>
      <c r="P28" s="32"/>
      <c r="Q28" s="20">
        <f t="shared" si="4"/>
        <v>0</v>
      </c>
    </row>
    <row r="29" spans="1:17" ht="15.75" customHeight="1">
      <c r="A29" s="74"/>
      <c r="B29" s="6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7" t="str">
        <f t="shared" si="3"/>
        <v/>
      </c>
      <c r="P29" s="32"/>
      <c r="Q29" s="20">
        <f t="shared" si="4"/>
        <v>0</v>
      </c>
    </row>
    <row r="30" spans="1:19" ht="15.75" customHeight="1">
      <c r="A30" s="74"/>
      <c r="B30" s="6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 t="str">
        <f t="shared" si="3"/>
        <v/>
      </c>
      <c r="P30" s="32"/>
      <c r="Q30" s="20">
        <f t="shared" si="4"/>
        <v>0</v>
      </c>
      <c r="R30" s="21"/>
      <c r="S30" s="21"/>
    </row>
    <row r="31" spans="1:17" ht="15.75" customHeight="1">
      <c r="A31" s="74"/>
      <c r="B31" s="6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 t="str">
        <f t="shared" si="3"/>
        <v/>
      </c>
      <c r="P31" s="32"/>
      <c r="Q31" s="20">
        <f t="shared" si="4"/>
        <v>0</v>
      </c>
    </row>
    <row r="32" spans="1:17" ht="15.75" customHeight="1">
      <c r="A32" s="74"/>
      <c r="B32" s="6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" t="str">
        <f t="shared" si="3"/>
        <v/>
      </c>
      <c r="P32" s="32"/>
      <c r="Q32" s="20">
        <f t="shared" si="4"/>
        <v>0</v>
      </c>
    </row>
    <row r="33" spans="1:17" ht="15.75" customHeight="1">
      <c r="A33" s="74"/>
      <c r="B33" s="6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7" t="str">
        <f t="shared" si="3"/>
        <v/>
      </c>
      <c r="P33" s="32"/>
      <c r="Q33" s="20">
        <f t="shared" si="4"/>
        <v>0</v>
      </c>
    </row>
    <row r="34" spans="1:17" ht="15.75" customHeight="1">
      <c r="A34" s="74"/>
      <c r="B34" s="6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" t="str">
        <f t="shared" si="3"/>
        <v/>
      </c>
      <c r="P34" s="32"/>
      <c r="Q34" s="20">
        <f t="shared" si="4"/>
        <v>0</v>
      </c>
    </row>
    <row r="35" spans="1:17" ht="15.75" customHeight="1">
      <c r="A35" s="74"/>
      <c r="B35" s="6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" t="str">
        <f t="shared" si="3"/>
        <v/>
      </c>
      <c r="P35" s="32"/>
      <c r="Q35" s="20">
        <f t="shared" si="4"/>
        <v>0</v>
      </c>
    </row>
    <row r="36" spans="1:17" ht="15.75" customHeight="1">
      <c r="A36" s="74"/>
      <c r="B36" s="6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7" t="str">
        <f t="shared" si="3"/>
        <v/>
      </c>
      <c r="P36" s="32"/>
      <c r="Q36" s="20">
        <f t="shared" si="4"/>
        <v>0</v>
      </c>
    </row>
    <row r="37" spans="1:17" ht="15.75" customHeight="1">
      <c r="A37" s="74"/>
      <c r="B37" s="6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 t="str">
        <f t="shared" si="3"/>
        <v/>
      </c>
      <c r="P37" s="32"/>
      <c r="Q37" s="20">
        <f t="shared" si="4"/>
        <v>0</v>
      </c>
    </row>
    <row r="38" spans="1:17" ht="15.75" customHeight="1">
      <c r="A38" s="74"/>
      <c r="B38" s="6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7" t="str">
        <f t="shared" si="3"/>
        <v/>
      </c>
      <c r="P38" s="32"/>
      <c r="Q38" s="20">
        <f t="shared" si="4"/>
        <v>0</v>
      </c>
    </row>
    <row r="39" spans="1:17" ht="15.75" customHeight="1">
      <c r="A39" s="74"/>
      <c r="B39" s="6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" t="str">
        <f t="shared" si="3"/>
        <v/>
      </c>
      <c r="P39" s="32"/>
      <c r="Q39" s="20">
        <f t="shared" si="4"/>
        <v>0</v>
      </c>
    </row>
    <row r="40" spans="1:15" ht="15.75" customHeight="1">
      <c r="A40" s="10"/>
      <c r="O40" s="7" t="str">
        <f t="shared" si="3"/>
        <v/>
      </c>
    </row>
    <row r="41" spans="1:15" ht="15.75" customHeight="1">
      <c r="A41" s="10"/>
      <c r="O41" s="7" t="str">
        <f t="shared" si="3"/>
        <v/>
      </c>
    </row>
    <row r="42" spans="1:15" ht="15.75" customHeight="1">
      <c r="A42" s="10"/>
      <c r="O42" s="7" t="str">
        <f t="shared" si="3"/>
        <v/>
      </c>
    </row>
    <row r="43" spans="1:15" ht="15.75" customHeight="1">
      <c r="A43" s="10"/>
      <c r="O43" s="7" t="str">
        <f t="shared" si="3"/>
        <v/>
      </c>
    </row>
    <row r="44" spans="1:15" ht="15.75" customHeight="1">
      <c r="A44" s="10"/>
      <c r="O44" s="7" t="str">
        <f t="shared" si="3"/>
        <v/>
      </c>
    </row>
    <row r="45" spans="1:15" ht="15.75" customHeight="1">
      <c r="A45" s="10"/>
      <c r="O45" s="7" t="str">
        <f t="shared" si="3"/>
        <v/>
      </c>
    </row>
  </sheetData>
  <mergeCells count="22">
    <mergeCell ref="S7:T7"/>
    <mergeCell ref="S8:T8"/>
    <mergeCell ref="S9:T9"/>
    <mergeCell ref="S11:T11"/>
    <mergeCell ref="B3:D4"/>
    <mergeCell ref="G3:J4"/>
    <mergeCell ref="K3:L3"/>
    <mergeCell ref="M3:N4"/>
    <mergeCell ref="O3:P3"/>
    <mergeCell ref="E4:F4"/>
    <mergeCell ref="K4:L4"/>
    <mergeCell ref="O4:P4"/>
    <mergeCell ref="Q3:Q4"/>
    <mergeCell ref="S3:S4"/>
    <mergeCell ref="U3:U4"/>
    <mergeCell ref="W3:W4"/>
    <mergeCell ref="B1:C1"/>
    <mergeCell ref="D1:K1"/>
    <mergeCell ref="B2:C2"/>
    <mergeCell ref="D2:F2"/>
    <mergeCell ref="G2:I2"/>
    <mergeCell ref="J2:K2"/>
  </mergeCells>
  <printOptions gridLines="1"/>
  <pageMargins left="0.31496062992125984" right="0.31496062992125984" top="0.5905511811023623" bottom="0.6299212598425197" header="0.5118110236220472" footer="0.5118110236220472"/>
  <pageSetup horizontalDpi="600" verticalDpi="600" orientation="landscape" pageOrder="overThenDown" paperSize="9" scale="95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2024-02-03T21:38:04Z</cp:lastPrinted>
  <dcterms:created xsi:type="dcterms:W3CDTF">2006-06-29T12:55:00Z</dcterms:created>
  <dcterms:modified xsi:type="dcterms:W3CDTF">2024-02-03T21:38:04Z</dcterms:modified>
  <cp:category/>
  <cp:version/>
  <cp:contentType/>
  <cp:contentStatus/>
</cp:coreProperties>
</file>